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Pontuação - Pós-Graduação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40" i="1" l="1"/>
  <c r="F39" i="1"/>
  <c r="F6" i="1"/>
  <c r="F15" i="1" l="1"/>
  <c r="F46" i="1" l="1"/>
  <c r="F44" i="1"/>
  <c r="F45" i="1"/>
  <c r="F43" i="1"/>
  <c r="F42" i="1"/>
  <c r="F41" i="1"/>
  <c r="F36" i="1"/>
  <c r="F22" i="1"/>
  <c r="F17" i="1" s="1"/>
  <c r="F9" i="1"/>
  <c r="F10" i="1"/>
  <c r="F8" i="1"/>
  <c r="F35" i="1"/>
  <c r="F34" i="1"/>
  <c r="F33" i="1"/>
  <c r="F32" i="1"/>
  <c r="F31" i="1"/>
  <c r="F28" i="1"/>
  <c r="F27" i="1"/>
  <c r="F26" i="1"/>
  <c r="F25" i="1"/>
  <c r="F21" i="1"/>
  <c r="F20" i="1"/>
  <c r="F19" i="1"/>
  <c r="F18" i="1"/>
  <c r="F14" i="1"/>
  <c r="F13" i="1"/>
  <c r="F12" i="1"/>
  <c r="F11" i="1"/>
  <c r="F7" i="1"/>
  <c r="F38" i="1" l="1"/>
  <c r="F30" i="1"/>
  <c r="F24" i="1"/>
  <c r="F3" i="1" l="1"/>
</calcChain>
</file>

<file path=xl/sharedStrings.xml><?xml version="1.0" encoding="utf-8"?>
<sst xmlns="http://schemas.openxmlformats.org/spreadsheetml/2006/main" count="84" uniqueCount="79">
  <si>
    <t>Nome:</t>
  </si>
  <si>
    <t>Pontuação Total:</t>
  </si>
  <si>
    <t>SIAPE:</t>
  </si>
  <si>
    <t>Qdade.</t>
  </si>
  <si>
    <t>Pontuação por participação</t>
  </si>
  <si>
    <t>Pontuação máxima</t>
  </si>
  <si>
    <t>Pontuaçãono item</t>
  </si>
  <si>
    <t>Produção científica</t>
  </si>
  <si>
    <t>-</t>
  </si>
  <si>
    <t>1.1</t>
  </si>
  <si>
    <t>1.2</t>
  </si>
  <si>
    <t>1.3</t>
  </si>
  <si>
    <t>Patente registrada</t>
  </si>
  <si>
    <t>1.4</t>
  </si>
  <si>
    <t>1.5</t>
  </si>
  <si>
    <t>1.6</t>
  </si>
  <si>
    <t>1.7</t>
  </si>
  <si>
    <t>Orientações</t>
  </si>
  <si>
    <t>2.1</t>
  </si>
  <si>
    <t>Orientação de TCC concluída em curso da UFFS.</t>
  </si>
  <si>
    <t>2.2</t>
  </si>
  <si>
    <t>2.3</t>
  </si>
  <si>
    <t>Orientação de monografia concluída em cursos de especialização da UFFS.</t>
  </si>
  <si>
    <t>2.4</t>
  </si>
  <si>
    <t>Projeto</t>
  </si>
  <si>
    <t>3.1</t>
  </si>
  <si>
    <t>3.2</t>
  </si>
  <si>
    <t>3.3</t>
  </si>
  <si>
    <t>3.4</t>
  </si>
  <si>
    <t>Cargo administrativos</t>
  </si>
  <si>
    <t>4.1</t>
  </si>
  <si>
    <t>4.2</t>
  </si>
  <si>
    <t>4.3</t>
  </si>
  <si>
    <t>4.4</t>
  </si>
  <si>
    <t>4.5</t>
  </si>
  <si>
    <t>4.6</t>
  </si>
  <si>
    <t>Outros</t>
  </si>
  <si>
    <t>5.1</t>
  </si>
  <si>
    <t>5.2</t>
  </si>
  <si>
    <t>Artigos em periódicos A1 ou A2 com publicação a partir de 2016.</t>
  </si>
  <si>
    <t>Artigos em periódicos B1 ou B2 com publicação a partir de 2016.</t>
  </si>
  <si>
    <t>Artigos em periódicos A3 ou A4 com publicação a partir de 2016.</t>
  </si>
  <si>
    <t>Artigos em periódicos B3 ou B4 com publicação a partir de 2016.</t>
  </si>
  <si>
    <t>Artigo completo em evento Nacional ou Internacional com publicação a partir de 2016.</t>
  </si>
  <si>
    <t>Autor de livro com publicação a partir de 2016.</t>
  </si>
  <si>
    <t>Autor de capítulo de livro com publicação a partir de 2016.</t>
  </si>
  <si>
    <t>1.8</t>
  </si>
  <si>
    <t>1.9</t>
  </si>
  <si>
    <t>Tradução de artigo ou capítulo de livro</t>
  </si>
  <si>
    <t>Orientação de Iniciação Científica concluídas em curso da UFFS, por aluno, por ano.</t>
  </si>
  <si>
    <t>Orientação de estágio em Curso de graduação da UFFS,por aluno, por ano.</t>
  </si>
  <si>
    <t>2.5</t>
  </si>
  <si>
    <t>Orientação de bolsista em projeto de extensão institucionalizado na UFFS, por aluno, por ano.</t>
  </si>
  <si>
    <t>Coordenador de projeto de pesquisa institucionalizado na UFFS a partir de 2016</t>
  </si>
  <si>
    <t>Colaborador de Projeto de pesquisa Institucionalizado na UFFS a partir de 2016.</t>
  </si>
  <si>
    <t>Coordenador de Projeto de Extensão ou Cultura, Programa Institucional de Bolsas de Iniciação à Docência – Pibid, Programa de Educação Tutorial -PET,  Residência Pedagógica, monitoria na UFFS a partir de 2016.</t>
  </si>
  <si>
    <t xml:space="preserve">Colaborador em Projeto de Extensão, Pibid, PET, residência pedagógica na UFFS  a partir de 2016. </t>
  </si>
  <si>
    <t>Cargo de gestão exercido a partir de 2016 pelo período mínimo de 6 meses consecutivos (aqueles aos quais são passíveis de atribuição de FCC, FG ou CD)</t>
  </si>
  <si>
    <t>Membro titular do Conselho Curador; Coordenador adjunto de curso de graduação  a partir de 2016 pelo período mínimo de 6 meses consecutivos.</t>
  </si>
  <si>
    <t>Membro titular de CONSUNI, Conselho de Campus, CPPD, NPPD, CAP, CAEC, CAD, CEP, CEUA, CIBIO, a partir de 2016 por um período mínimo de 6 meses consecutivos.</t>
  </si>
  <si>
    <t>Membro suplente de CONSUNI, Conselho de Campus, Conselho Curador, CPPD, NPPD, CAP, CAEC, CAD, Conselho de Ética, a partir de 2016 por um período mínimo de 6 meses consecutivos.</t>
  </si>
  <si>
    <t>Membro titular de colegiado de Curso, NDE, coordenador de estágio, NAP, CPPAD, CPA  a partir de 2016 por um período mínimo de 6 meses consecutivos.</t>
  </si>
  <si>
    <t>Membro suplente de colegiado de Curso, NDE, NAP, CPPAD, CPA  a partir de 2016 por um período mínimo de 6 meses consecutivos.</t>
  </si>
  <si>
    <t>Está aprovado em Programa de Pós Graduação Stricto Sensu até a data de publicação d Edital  (1 -sim e 0- não)</t>
  </si>
  <si>
    <t>Aprovado no Estágio Probatório até a data de publicação do Edital (1-sim e 0 - não)</t>
  </si>
  <si>
    <t>5.3</t>
  </si>
  <si>
    <t>5.4</t>
  </si>
  <si>
    <t>5.5</t>
  </si>
  <si>
    <t>5.6</t>
  </si>
  <si>
    <t>5.7</t>
  </si>
  <si>
    <t>Coordenação de grupo de estudo institucionalizado na UFFS</t>
  </si>
  <si>
    <t>Integrante de grupo de estudo institucionalizado na UFFS</t>
  </si>
  <si>
    <t>Coordenador de grupo de trabalho ou comissões no âmbito do fórum das licenciaturas da UFFS</t>
  </si>
  <si>
    <t>Integrante de grupo de trabalho ou comissões no âmbito do fórum das licenciaturas da UFFS</t>
  </si>
  <si>
    <t>Créditos em ensino na UFFS no último biênio (2019-2020) – por crédito</t>
  </si>
  <si>
    <t>5.8</t>
  </si>
  <si>
    <t>Editor de Periódico ou participar do Comissão Permanente de Periódicos</t>
  </si>
  <si>
    <t>Chapecó, SC, ____/_____/2020</t>
  </si>
  <si>
    <t>Tabela de pontuação no PIACD 2021-2022 - Sticto Sensu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</si>
</sst>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/>
    <xf numFmtId="0" fontId="1" fillId="0" borderId="2" xfId="0" applyFont="1" applyBorder="1" applyAlignment="1">
      <alignment horizontal="left"/>
    </xf>
    <xf numFmtId="0" fontId="0" fillId="2" borderId="3" xfId="0" applyFont="1" applyFill="1" applyBorder="1" applyAlignment="1" applyProtection="1">
      <alignment vertical="justify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>
      <alignment horizontal="center" vertical="distributed"/>
    </xf>
    <xf numFmtId="0" fontId="1" fillId="0" borderId="0" xfId="0" applyFont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justify"/>
    </xf>
    <xf numFmtId="0" fontId="1" fillId="0" borderId="0" xfId="0" applyFont="1" applyBorder="1"/>
    <xf numFmtId="0" fontId="0" fillId="0" borderId="0" xfId="0" applyBorder="1"/>
    <xf numFmtId="0" fontId="0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Fill="1"/>
    <xf numFmtId="0" fontId="0" fillId="0" borderId="1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distributed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1" xfId="0" applyFont="1" applyBorder="1" applyAlignment="1" applyProtection="1">
      <alignment horizontal="justify" vertical="center"/>
      <protection hidden="1"/>
    </xf>
    <xf numFmtId="0" fontId="0" fillId="0" borderId="1" xfId="0" applyFill="1" applyBorder="1" applyAlignment="1" applyProtection="1">
      <alignment horizontal="left" vertical="center"/>
      <protection hidden="1"/>
    </xf>
    <xf numFmtId="0" fontId="0" fillId="0" borderId="1" xfId="0" applyFont="1" applyFill="1" applyBorder="1" applyAlignment="1" applyProtection="1">
      <alignment horizontal="justify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/>
      <protection hidden="1"/>
    </xf>
    <xf numFmtId="0" fontId="0" fillId="0" borderId="9" xfId="0" applyFont="1" applyBorder="1" applyAlignment="1" applyProtection="1">
      <alignment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  <protection hidden="1"/>
    </xf>
    <xf numFmtId="0" fontId="0" fillId="0" borderId="1" xfId="0" applyFont="1" applyBorder="1" applyAlignment="1" applyProtection="1">
      <alignment horizontal="justify" vertical="center" wrapText="1"/>
      <protection hidden="1"/>
    </xf>
    <xf numFmtId="0" fontId="0" fillId="0" borderId="1" xfId="0" applyFont="1" applyFill="1" applyBorder="1" applyAlignment="1" applyProtection="1">
      <alignment horizontal="justify" vertical="center" wrapText="1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164" fontId="0" fillId="0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hidden="1"/>
    </xf>
    <xf numFmtId="0" fontId="0" fillId="0" borderId="0" xfId="0" applyProtection="1">
      <protection hidden="1"/>
    </xf>
    <xf numFmtId="0" fontId="0" fillId="0" borderId="6" xfId="0" applyFill="1" applyBorder="1" applyAlignment="1" applyProtection="1">
      <alignment horizontal="center" vertical="distributed"/>
      <protection hidden="1"/>
    </xf>
    <xf numFmtId="0" fontId="0" fillId="0" borderId="6" xfId="0" applyBorder="1" applyAlignment="1" applyProtection="1">
      <alignment horizontal="center" vertical="distributed"/>
      <protection hidden="1"/>
    </xf>
    <xf numFmtId="0" fontId="0" fillId="0" borderId="8" xfId="0" applyFill="1" applyBorder="1" applyAlignment="1" applyProtection="1">
      <alignment horizontal="left"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0" fillId="0" borderId="8" xfId="0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wrapText="1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2" fontId="0" fillId="0" borderId="0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vertical="center" wrapText="1"/>
      <protection hidden="1"/>
    </xf>
    <xf numFmtId="0" fontId="0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Font="1" applyBorder="1" applyAlignment="1" applyProtection="1">
      <alignment wrapText="1"/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justify"/>
    </xf>
    <xf numFmtId="0" fontId="0" fillId="2" borderId="1" xfId="0" applyFont="1" applyFill="1" applyBorder="1" applyAlignment="1" applyProtection="1">
      <alignment horizontal="center" vertical="justify"/>
      <protection locked="0"/>
    </xf>
    <xf numFmtId="0" fontId="1" fillId="0" borderId="1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37" workbookViewId="0">
      <selection activeCell="F3" sqref="F3"/>
    </sheetView>
  </sheetViews>
  <sheetFormatPr defaultRowHeight="15" x14ac:dyDescent="0.25"/>
  <cols>
    <col min="1" max="1" width="6.85546875" style="15" customWidth="1"/>
    <col min="2" max="2" width="42" style="9" customWidth="1"/>
    <col min="3" max="3" width="8" style="16" customWidth="1"/>
    <col min="4" max="4" width="11.85546875" customWidth="1"/>
    <col min="5" max="5" width="10.28515625" customWidth="1"/>
    <col min="6" max="6" width="10.140625" customWidth="1"/>
    <col min="7" max="7" width="2" customWidth="1"/>
  </cols>
  <sheetData>
    <row r="1" spans="1:7" ht="18.75" x14ac:dyDescent="0.25">
      <c r="A1" s="69" t="s">
        <v>78</v>
      </c>
      <c r="B1" s="69"/>
      <c r="C1" s="69"/>
      <c r="D1" s="69"/>
      <c r="E1" s="69"/>
      <c r="F1" s="69"/>
    </row>
    <row r="3" spans="1:7" x14ac:dyDescent="0.25">
      <c r="A3" s="1" t="s">
        <v>0</v>
      </c>
      <c r="B3" s="70"/>
      <c r="C3" s="70"/>
      <c r="D3" s="71" t="s">
        <v>1</v>
      </c>
      <c r="E3" s="71"/>
      <c r="F3" s="2">
        <f>F6+F17+F24+F30+F38</f>
        <v>0</v>
      </c>
    </row>
    <row r="4" spans="1:7" ht="15.75" thickBot="1" x14ac:dyDescent="0.3">
      <c r="A4" s="3" t="s">
        <v>2</v>
      </c>
      <c r="B4" s="4"/>
      <c r="C4" s="40"/>
      <c r="D4" s="41"/>
      <c r="E4" s="41"/>
      <c r="F4" s="41"/>
    </row>
    <row r="5" spans="1:7" ht="45.75" thickBot="1" x14ac:dyDescent="0.3">
      <c r="A5" s="72"/>
      <c r="B5" s="73"/>
      <c r="C5" s="42" t="s">
        <v>3</v>
      </c>
      <c r="D5" s="43" t="s">
        <v>4</v>
      </c>
      <c r="E5" s="43" t="s">
        <v>5</v>
      </c>
      <c r="F5" s="18" t="s">
        <v>6</v>
      </c>
      <c r="G5" s="6"/>
    </row>
    <row r="6" spans="1:7" s="7" customFormat="1" x14ac:dyDescent="0.25">
      <c r="A6" s="20">
        <v>1</v>
      </c>
      <c r="B6" s="21" t="s">
        <v>7</v>
      </c>
      <c r="C6" s="22"/>
      <c r="D6" s="19"/>
      <c r="E6" s="19" t="s">
        <v>8</v>
      </c>
      <c r="F6" s="19">
        <f>SUM(F7:F15)</f>
        <v>0</v>
      </c>
    </row>
    <row r="7" spans="1:7" ht="30" x14ac:dyDescent="0.25">
      <c r="A7" s="23" t="s">
        <v>9</v>
      </c>
      <c r="B7" s="24" t="s">
        <v>39</v>
      </c>
      <c r="C7" s="8"/>
      <c r="D7" s="17">
        <v>0.5</v>
      </c>
      <c r="E7" s="17" t="s">
        <v>8</v>
      </c>
      <c r="F7" s="17">
        <f>C7*D7</f>
        <v>0</v>
      </c>
    </row>
    <row r="8" spans="1:7" ht="30" x14ac:dyDescent="0.25">
      <c r="A8" s="23" t="s">
        <v>10</v>
      </c>
      <c r="B8" s="24" t="s">
        <v>41</v>
      </c>
      <c r="C8" s="8"/>
      <c r="D8" s="17">
        <v>0.4</v>
      </c>
      <c r="E8" s="17" t="s">
        <v>8</v>
      </c>
      <c r="F8" s="17">
        <f>C8*D8</f>
        <v>0</v>
      </c>
    </row>
    <row r="9" spans="1:7" s="16" customFormat="1" ht="30" x14ac:dyDescent="0.25">
      <c r="A9" s="25" t="s">
        <v>11</v>
      </c>
      <c r="B9" s="26" t="s">
        <v>40</v>
      </c>
      <c r="C9" s="8"/>
      <c r="D9" s="27">
        <v>0.25</v>
      </c>
      <c r="E9" s="27">
        <v>1</v>
      </c>
      <c r="F9" s="17">
        <f t="shared" ref="F9:F10" si="0">IF(C9*D9&lt;E9,C9*D9,E9)</f>
        <v>0</v>
      </c>
    </row>
    <row r="10" spans="1:7" ht="30" x14ac:dyDescent="0.25">
      <c r="A10" s="25" t="s">
        <v>13</v>
      </c>
      <c r="B10" s="26" t="s">
        <v>42</v>
      </c>
      <c r="C10" s="8"/>
      <c r="D10" s="27">
        <v>0.2</v>
      </c>
      <c r="E10" s="27">
        <v>8</v>
      </c>
      <c r="F10" s="17">
        <f t="shared" si="0"/>
        <v>0</v>
      </c>
    </row>
    <row r="11" spans="1:7" ht="33.75" customHeight="1" x14ac:dyDescent="0.25">
      <c r="A11" s="23" t="s">
        <v>14</v>
      </c>
      <c r="B11" s="24" t="s">
        <v>43</v>
      </c>
      <c r="C11" s="8"/>
      <c r="D11" s="17">
        <v>0.2</v>
      </c>
      <c r="E11" s="17">
        <v>0.8</v>
      </c>
      <c r="F11" s="17">
        <f>IF(C11*D11&lt;E11,C11*D11,E11)</f>
        <v>0</v>
      </c>
    </row>
    <row r="12" spans="1:7" ht="23.25" customHeight="1" x14ac:dyDescent="0.25">
      <c r="A12" s="23" t="s">
        <v>15</v>
      </c>
      <c r="B12" s="24" t="s">
        <v>44</v>
      </c>
      <c r="C12" s="8"/>
      <c r="D12" s="17">
        <v>0.5</v>
      </c>
      <c r="E12" s="17" t="s">
        <v>8</v>
      </c>
      <c r="F12" s="17">
        <f t="shared" ref="F12:F15" si="1">IF(C12*D12&lt;E12,C12*D12,E12)</f>
        <v>0</v>
      </c>
    </row>
    <row r="13" spans="1:7" ht="30" x14ac:dyDescent="0.25">
      <c r="A13" s="23" t="s">
        <v>16</v>
      </c>
      <c r="B13" s="24" t="s">
        <v>45</v>
      </c>
      <c r="C13" s="8"/>
      <c r="D13" s="17">
        <v>0.2</v>
      </c>
      <c r="E13" s="17">
        <v>1</v>
      </c>
      <c r="F13" s="17">
        <f t="shared" si="1"/>
        <v>0</v>
      </c>
    </row>
    <row r="14" spans="1:7" x14ac:dyDescent="0.25">
      <c r="A14" s="23" t="s">
        <v>46</v>
      </c>
      <c r="B14" s="28" t="s">
        <v>12</v>
      </c>
      <c r="C14" s="8"/>
      <c r="D14" s="17">
        <v>0.4</v>
      </c>
      <c r="E14" s="17" t="s">
        <v>8</v>
      </c>
      <c r="F14" s="17">
        <f t="shared" si="1"/>
        <v>0</v>
      </c>
    </row>
    <row r="15" spans="1:7" x14ac:dyDescent="0.25">
      <c r="A15" s="23" t="s">
        <v>47</v>
      </c>
      <c r="B15" s="29" t="s">
        <v>48</v>
      </c>
      <c r="C15" s="8"/>
      <c r="D15" s="30">
        <v>0.2</v>
      </c>
      <c r="E15" s="17">
        <v>0.4</v>
      </c>
      <c r="F15" s="17">
        <f t="shared" si="1"/>
        <v>0</v>
      </c>
    </row>
    <row r="16" spans="1:7" x14ac:dyDescent="0.25">
      <c r="A16" s="44"/>
      <c r="B16" s="45"/>
      <c r="C16" s="46"/>
      <c r="D16" s="47"/>
      <c r="E16" s="47"/>
      <c r="F16" s="48"/>
    </row>
    <row r="17" spans="1:7" s="7" customFormat="1" x14ac:dyDescent="0.25">
      <c r="A17" s="20">
        <v>2</v>
      </c>
      <c r="B17" s="21" t="s">
        <v>17</v>
      </c>
      <c r="C17" s="22"/>
      <c r="D17" s="19"/>
      <c r="E17" s="19" t="s">
        <v>8</v>
      </c>
      <c r="F17" s="19">
        <f>SUM(F18:F22)</f>
        <v>0</v>
      </c>
    </row>
    <row r="18" spans="1:7" ht="21" customHeight="1" x14ac:dyDescent="0.25">
      <c r="A18" s="23" t="s">
        <v>18</v>
      </c>
      <c r="B18" s="24" t="s">
        <v>19</v>
      </c>
      <c r="C18" s="8"/>
      <c r="D18" s="27">
        <v>0.15</v>
      </c>
      <c r="E18" s="17">
        <v>1.5</v>
      </c>
      <c r="F18" s="17">
        <f>IF(C18*D18&lt;E18,C18*D18,E18)</f>
        <v>0</v>
      </c>
    </row>
    <row r="19" spans="1:7" ht="30" customHeight="1" x14ac:dyDescent="0.25">
      <c r="A19" s="23" t="s">
        <v>20</v>
      </c>
      <c r="B19" s="24" t="s">
        <v>49</v>
      </c>
      <c r="C19" s="8"/>
      <c r="D19" s="27">
        <v>0.3</v>
      </c>
      <c r="E19" s="17">
        <v>1.5</v>
      </c>
      <c r="F19" s="17">
        <f t="shared" ref="F19:F22" si="2">IF(C19*D19&lt;E19,C19*D19,E19)</f>
        <v>0</v>
      </c>
    </row>
    <row r="20" spans="1:7" ht="31.5" customHeight="1" x14ac:dyDescent="0.25">
      <c r="A20" s="23" t="s">
        <v>21</v>
      </c>
      <c r="B20" s="24" t="s">
        <v>22</v>
      </c>
      <c r="C20" s="8"/>
      <c r="D20" s="27">
        <v>0.2</v>
      </c>
      <c r="E20" s="17">
        <v>1.4</v>
      </c>
      <c r="F20" s="17">
        <f t="shared" si="2"/>
        <v>0</v>
      </c>
    </row>
    <row r="21" spans="1:7" ht="30" x14ac:dyDescent="0.25">
      <c r="A21" s="23" t="s">
        <v>23</v>
      </c>
      <c r="B21" s="24" t="s">
        <v>50</v>
      </c>
      <c r="C21" s="8"/>
      <c r="D21" s="17">
        <v>0.1</v>
      </c>
      <c r="E21" s="17">
        <v>1.5</v>
      </c>
      <c r="F21" s="17">
        <f t="shared" si="2"/>
        <v>0</v>
      </c>
    </row>
    <row r="22" spans="1:7" ht="31.5" customHeight="1" x14ac:dyDescent="0.25">
      <c r="A22" s="23" t="s">
        <v>51</v>
      </c>
      <c r="B22" s="31" t="s">
        <v>52</v>
      </c>
      <c r="C22" s="8"/>
      <c r="D22" s="17">
        <v>0.1</v>
      </c>
      <c r="E22" s="17">
        <v>0.4</v>
      </c>
      <c r="F22" s="17">
        <f t="shared" si="2"/>
        <v>0</v>
      </c>
    </row>
    <row r="23" spans="1:7" x14ac:dyDescent="0.25">
      <c r="A23" s="49"/>
      <c r="B23" s="50"/>
      <c r="C23" s="48"/>
      <c r="D23" s="51"/>
      <c r="E23" s="51"/>
      <c r="F23" s="51"/>
    </row>
    <row r="24" spans="1:7" s="7" customFormat="1" x14ac:dyDescent="0.25">
      <c r="A24" s="20">
        <v>3</v>
      </c>
      <c r="B24" s="20" t="s">
        <v>24</v>
      </c>
      <c r="C24" s="52"/>
      <c r="D24" s="21"/>
      <c r="E24" s="21"/>
      <c r="F24" s="19">
        <f>SUM(F25:F28)</f>
        <v>0</v>
      </c>
    </row>
    <row r="25" spans="1:7" ht="28.5" customHeight="1" x14ac:dyDescent="0.25">
      <c r="A25" s="23" t="s">
        <v>25</v>
      </c>
      <c r="B25" s="24" t="s">
        <v>53</v>
      </c>
      <c r="C25" s="8"/>
      <c r="D25" s="27">
        <v>0.4</v>
      </c>
      <c r="E25" s="17">
        <v>1.2</v>
      </c>
      <c r="F25" s="17">
        <f>IF(C25*D25&lt;E25,C25*D25,E25)</f>
        <v>0</v>
      </c>
    </row>
    <row r="26" spans="1:7" ht="32.25" customHeight="1" x14ac:dyDescent="0.25">
      <c r="A26" s="23" t="s">
        <v>26</v>
      </c>
      <c r="B26" s="24" t="s">
        <v>54</v>
      </c>
      <c r="C26" s="8"/>
      <c r="D26" s="27">
        <v>0.2</v>
      </c>
      <c r="E26" s="17">
        <v>0.6</v>
      </c>
      <c r="F26" s="17">
        <f>IF(C26*D26&lt;E26,C26*D26,E26)</f>
        <v>0</v>
      </c>
    </row>
    <row r="27" spans="1:7" ht="90" x14ac:dyDescent="0.25">
      <c r="A27" s="23" t="s">
        <v>27</v>
      </c>
      <c r="B27" s="24" t="s">
        <v>55</v>
      </c>
      <c r="C27" s="8"/>
      <c r="D27" s="27">
        <v>0.3</v>
      </c>
      <c r="E27" s="17">
        <v>0.9</v>
      </c>
      <c r="F27" s="17">
        <f t="shared" ref="F27:F28" si="3">IF(C27*D27&lt;E27,C27*D27,E27)</f>
        <v>0</v>
      </c>
    </row>
    <row r="28" spans="1:7" ht="45" x14ac:dyDescent="0.25">
      <c r="A28" s="23" t="s">
        <v>28</v>
      </c>
      <c r="B28" s="24" t="s">
        <v>56</v>
      </c>
      <c r="C28" s="8"/>
      <c r="D28" s="27">
        <v>0.15</v>
      </c>
      <c r="E28" s="17">
        <v>0.45</v>
      </c>
      <c r="F28" s="17">
        <f t="shared" si="3"/>
        <v>0</v>
      </c>
    </row>
    <row r="29" spans="1:7" x14ac:dyDescent="0.25">
      <c r="A29" s="49"/>
      <c r="B29" s="50"/>
      <c r="C29" s="48"/>
      <c r="D29" s="51"/>
      <c r="E29" s="51"/>
      <c r="F29" s="51"/>
    </row>
    <row r="30" spans="1:7" s="7" customFormat="1" x14ac:dyDescent="0.25">
      <c r="A30" s="20">
        <v>4</v>
      </c>
      <c r="B30" s="21" t="s">
        <v>29</v>
      </c>
      <c r="C30" s="52"/>
      <c r="D30" s="21"/>
      <c r="E30" s="19">
        <v>1.5</v>
      </c>
      <c r="F30" s="19">
        <f>IF(SUM(F31:F36)&lt;1.5,SUM(F31:F36),1.5)</f>
        <v>0</v>
      </c>
      <c r="G30" s="10"/>
    </row>
    <row r="31" spans="1:7" ht="62.25" customHeight="1" x14ac:dyDescent="0.25">
      <c r="A31" s="23" t="s">
        <v>30</v>
      </c>
      <c r="B31" s="32" t="s">
        <v>57</v>
      </c>
      <c r="C31" s="8"/>
      <c r="D31" s="17">
        <v>1</v>
      </c>
      <c r="E31" s="17">
        <v>1</v>
      </c>
      <c r="F31" s="27">
        <f t="shared" ref="F31:F36" si="4">IF(C31*D31&lt;E31,C31*D31,E31)</f>
        <v>0</v>
      </c>
      <c r="G31" s="11"/>
    </row>
    <row r="32" spans="1:7" ht="60" x14ac:dyDescent="0.25">
      <c r="A32" s="23" t="s">
        <v>31</v>
      </c>
      <c r="B32" s="32" t="s">
        <v>58</v>
      </c>
      <c r="C32" s="8"/>
      <c r="D32" s="17">
        <v>0.4</v>
      </c>
      <c r="E32" s="17">
        <v>0.4</v>
      </c>
      <c r="F32" s="27">
        <f t="shared" si="4"/>
        <v>0</v>
      </c>
      <c r="G32" s="11"/>
    </row>
    <row r="33" spans="1:7" ht="60" x14ac:dyDescent="0.25">
      <c r="A33" s="23" t="s">
        <v>32</v>
      </c>
      <c r="B33" s="32" t="s">
        <v>59</v>
      </c>
      <c r="C33" s="8"/>
      <c r="D33" s="17">
        <v>0.3</v>
      </c>
      <c r="E33" s="17">
        <v>0.6</v>
      </c>
      <c r="F33" s="27">
        <f t="shared" si="4"/>
        <v>0</v>
      </c>
      <c r="G33" s="11"/>
    </row>
    <row r="34" spans="1:7" ht="75" x14ac:dyDescent="0.25">
      <c r="A34" s="23" t="s">
        <v>33</v>
      </c>
      <c r="B34" s="32" t="s">
        <v>60</v>
      </c>
      <c r="C34" s="8"/>
      <c r="D34" s="17">
        <v>0.15</v>
      </c>
      <c r="E34" s="17">
        <v>0.3</v>
      </c>
      <c r="F34" s="27">
        <f t="shared" si="4"/>
        <v>0</v>
      </c>
      <c r="G34" s="11"/>
    </row>
    <row r="35" spans="1:7" ht="60" x14ac:dyDescent="0.25">
      <c r="A35" s="23" t="s">
        <v>34</v>
      </c>
      <c r="B35" s="32" t="s">
        <v>61</v>
      </c>
      <c r="C35" s="8"/>
      <c r="D35" s="27">
        <v>0.2</v>
      </c>
      <c r="E35" s="27">
        <v>0.4</v>
      </c>
      <c r="F35" s="27">
        <f t="shared" si="4"/>
        <v>0</v>
      </c>
      <c r="G35" s="11"/>
    </row>
    <row r="36" spans="1:7" ht="45" x14ac:dyDescent="0.25">
      <c r="A36" s="23" t="s">
        <v>35</v>
      </c>
      <c r="B36" s="32" t="s">
        <v>62</v>
      </c>
      <c r="C36" s="8"/>
      <c r="D36" s="27">
        <v>0.1</v>
      </c>
      <c r="E36" s="27">
        <v>0.2</v>
      </c>
      <c r="F36" s="27">
        <f t="shared" si="4"/>
        <v>0</v>
      </c>
      <c r="G36" s="11"/>
    </row>
    <row r="37" spans="1:7" x14ac:dyDescent="0.25">
      <c r="A37" s="53"/>
      <c r="B37" s="54"/>
      <c r="C37" s="55"/>
      <c r="D37" s="56"/>
      <c r="E37" s="56"/>
      <c r="F37" s="56"/>
      <c r="G37" s="11"/>
    </row>
    <row r="38" spans="1:7" s="7" customFormat="1" x14ac:dyDescent="0.25">
      <c r="A38" s="20">
        <v>5</v>
      </c>
      <c r="B38" s="57" t="s">
        <v>36</v>
      </c>
      <c r="C38" s="22"/>
      <c r="D38" s="19"/>
      <c r="E38" s="19"/>
      <c r="F38" s="22">
        <f>SUM(F39:F46)</f>
        <v>0</v>
      </c>
      <c r="G38" s="10"/>
    </row>
    <row r="39" spans="1:7" ht="45" x14ac:dyDescent="0.25">
      <c r="A39" s="23" t="s">
        <v>37</v>
      </c>
      <c r="B39" s="32" t="s">
        <v>63</v>
      </c>
      <c r="C39" s="8"/>
      <c r="D39" s="27">
        <v>1</v>
      </c>
      <c r="E39" s="27">
        <v>1</v>
      </c>
      <c r="F39" s="17">
        <f>IF(C39=0,0,1)</f>
        <v>0</v>
      </c>
      <c r="G39" s="11"/>
    </row>
    <row r="40" spans="1:7" ht="30" x14ac:dyDescent="0.25">
      <c r="A40" s="23" t="s">
        <v>38</v>
      </c>
      <c r="B40" s="33" t="s">
        <v>64</v>
      </c>
      <c r="C40" s="8"/>
      <c r="D40" s="27">
        <v>1</v>
      </c>
      <c r="E40" s="27">
        <v>1</v>
      </c>
      <c r="F40" s="17">
        <f>IF(C40=0,0,1)</f>
        <v>0</v>
      </c>
      <c r="G40" s="11"/>
    </row>
    <row r="41" spans="1:7" ht="30" x14ac:dyDescent="0.25">
      <c r="A41" s="23" t="s">
        <v>65</v>
      </c>
      <c r="B41" s="64" t="s">
        <v>70</v>
      </c>
      <c r="C41" s="8"/>
      <c r="D41" s="27">
        <v>0.3</v>
      </c>
      <c r="E41" s="27">
        <v>0.3</v>
      </c>
      <c r="F41" s="17">
        <f>IF(C41*D41&lt;E41,C41*D41,E41)</f>
        <v>0</v>
      </c>
      <c r="G41" s="11"/>
    </row>
    <row r="42" spans="1:7" ht="30" x14ac:dyDescent="0.25">
      <c r="A42" s="23" t="s">
        <v>66</v>
      </c>
      <c r="B42" s="65" t="s">
        <v>71</v>
      </c>
      <c r="C42" s="8"/>
      <c r="D42" s="27">
        <v>0.15</v>
      </c>
      <c r="E42" s="27">
        <v>0.15</v>
      </c>
      <c r="F42" s="17">
        <f>IF(C42*D42&lt;E42,C42*D42,E42)</f>
        <v>0</v>
      </c>
      <c r="G42" s="11"/>
    </row>
    <row r="43" spans="1:7" ht="45" x14ac:dyDescent="0.25">
      <c r="A43" s="23" t="s">
        <v>67</v>
      </c>
      <c r="B43" s="66" t="s">
        <v>72</v>
      </c>
      <c r="C43" s="8"/>
      <c r="D43" s="27">
        <v>0.3</v>
      </c>
      <c r="E43" s="27">
        <v>0.3</v>
      </c>
      <c r="F43" s="17">
        <f>IF(C43*D43&lt;E43,C43*D43,E43)</f>
        <v>0</v>
      </c>
      <c r="G43" s="11"/>
    </row>
    <row r="44" spans="1:7" ht="36.75" customHeight="1" x14ac:dyDescent="0.25">
      <c r="A44" s="23" t="s">
        <v>68</v>
      </c>
      <c r="B44" s="67" t="s">
        <v>73</v>
      </c>
      <c r="C44" s="8"/>
      <c r="D44" s="27">
        <v>0.15</v>
      </c>
      <c r="E44" s="27">
        <v>0.15</v>
      </c>
      <c r="F44" s="17">
        <f t="shared" ref="F44:F46" si="5">IF(C44*D44&lt;E44,C44*D44,E44)</f>
        <v>0</v>
      </c>
      <c r="G44" s="11"/>
    </row>
    <row r="45" spans="1:7" ht="30" x14ac:dyDescent="0.25">
      <c r="A45" s="23" t="s">
        <v>69</v>
      </c>
      <c r="B45" s="65" t="s">
        <v>74</v>
      </c>
      <c r="C45" s="8"/>
      <c r="D45" s="27">
        <v>0.1</v>
      </c>
      <c r="E45" s="34">
        <v>2</v>
      </c>
      <c r="F45" s="17">
        <f t="shared" si="5"/>
        <v>0</v>
      </c>
      <c r="G45" s="11"/>
    </row>
    <row r="46" spans="1:7" ht="30" x14ac:dyDescent="0.25">
      <c r="A46" s="23" t="s">
        <v>75</v>
      </c>
      <c r="B46" s="31" t="s">
        <v>76</v>
      </c>
      <c r="C46" s="8"/>
      <c r="D46" s="27">
        <v>0.3</v>
      </c>
      <c r="E46" s="35">
        <v>0.6</v>
      </c>
      <c r="F46" s="17">
        <f t="shared" si="5"/>
        <v>0</v>
      </c>
      <c r="G46" s="11"/>
    </row>
    <row r="47" spans="1:7" s="37" customFormat="1" ht="15.75" x14ac:dyDescent="0.25">
      <c r="A47" s="58"/>
      <c r="B47" s="59"/>
      <c r="C47" s="60"/>
      <c r="D47" s="60"/>
      <c r="E47" s="61"/>
      <c r="F47" s="60"/>
      <c r="G47" s="36"/>
    </row>
    <row r="48" spans="1:7" s="37" customFormat="1" ht="15.75" x14ac:dyDescent="0.25">
      <c r="A48" s="58"/>
      <c r="B48" s="59"/>
      <c r="C48" s="60"/>
      <c r="D48" s="60"/>
      <c r="E48" s="61"/>
      <c r="F48" s="60"/>
      <c r="G48" s="36"/>
    </row>
    <row r="49" spans="1:7" s="37" customFormat="1" x14ac:dyDescent="0.25">
      <c r="A49" s="62"/>
      <c r="B49" s="63"/>
      <c r="C49" s="40"/>
      <c r="D49" s="40"/>
      <c r="E49" s="40"/>
      <c r="F49" s="40"/>
      <c r="G49" s="36"/>
    </row>
    <row r="50" spans="1:7" s="37" customFormat="1" x14ac:dyDescent="0.25">
      <c r="A50" s="74" t="s">
        <v>77</v>
      </c>
      <c r="B50" s="74"/>
      <c r="C50" s="74"/>
      <c r="D50" s="74"/>
      <c r="E50" s="74"/>
      <c r="F50" s="74"/>
      <c r="G50" s="36"/>
    </row>
    <row r="51" spans="1:7" s="37" customFormat="1" x14ac:dyDescent="0.25">
      <c r="A51" s="68"/>
      <c r="B51" s="68"/>
      <c r="C51" s="68"/>
      <c r="D51" s="68"/>
      <c r="E51" s="68"/>
      <c r="F51" s="68"/>
      <c r="G51" s="36"/>
    </row>
    <row r="52" spans="1:7" s="37" customFormat="1" x14ac:dyDescent="0.25">
      <c r="A52" s="68"/>
      <c r="B52" s="68"/>
      <c r="C52" s="68"/>
      <c r="D52" s="68"/>
      <c r="E52" s="68"/>
      <c r="F52" s="68"/>
      <c r="G52" s="36"/>
    </row>
    <row r="53" spans="1:7" s="37" customFormat="1" x14ac:dyDescent="0.25">
      <c r="A53" s="38"/>
      <c r="B53" s="39"/>
      <c r="C53" s="5"/>
      <c r="D53" s="36"/>
      <c r="E53" s="36"/>
      <c r="F53" s="36"/>
      <c r="G53" s="36"/>
    </row>
    <row r="54" spans="1:7" s="37" customFormat="1" x14ac:dyDescent="0.25">
      <c r="A54" s="38"/>
      <c r="B54" s="39"/>
      <c r="C54" s="5"/>
      <c r="D54" s="36"/>
      <c r="E54" s="36"/>
      <c r="F54" s="36"/>
      <c r="G54" s="36"/>
    </row>
    <row r="55" spans="1:7" s="37" customFormat="1" x14ac:dyDescent="0.25">
      <c r="A55" s="38"/>
      <c r="B55" s="39"/>
      <c r="C55" s="5"/>
      <c r="D55" s="36"/>
      <c r="E55" s="36"/>
      <c r="F55" s="36"/>
      <c r="G55" s="36"/>
    </row>
    <row r="56" spans="1:7" s="37" customFormat="1" x14ac:dyDescent="0.25">
      <c r="A56" s="38"/>
      <c r="B56" s="39"/>
      <c r="C56" s="5"/>
      <c r="D56" s="36"/>
      <c r="E56" s="36"/>
      <c r="F56" s="36"/>
      <c r="G56" s="36"/>
    </row>
    <row r="57" spans="1:7" s="37" customFormat="1" x14ac:dyDescent="0.25">
      <c r="A57" s="38"/>
      <c r="B57" s="39"/>
      <c r="C57" s="5"/>
      <c r="D57" s="36"/>
      <c r="E57" s="36"/>
      <c r="F57" s="36"/>
      <c r="G57" s="36"/>
    </row>
    <row r="58" spans="1:7" s="37" customFormat="1" x14ac:dyDescent="0.25">
      <c r="A58" s="38"/>
      <c r="B58" s="39"/>
      <c r="C58" s="5"/>
      <c r="D58" s="36"/>
      <c r="E58" s="36"/>
      <c r="F58" s="36"/>
      <c r="G58" s="36"/>
    </row>
    <row r="59" spans="1:7" x14ac:dyDescent="0.25">
      <c r="A59" s="13"/>
      <c r="B59" s="12"/>
      <c r="C59" s="14"/>
      <c r="D59" s="11"/>
      <c r="E59" s="11"/>
      <c r="F59" s="11"/>
      <c r="G59" s="11"/>
    </row>
    <row r="60" spans="1:7" x14ac:dyDescent="0.25">
      <c r="A60" s="13"/>
      <c r="B60" s="12"/>
      <c r="C60" s="14"/>
      <c r="D60" s="11"/>
      <c r="E60" s="11"/>
      <c r="F60" s="11"/>
      <c r="G60" s="11"/>
    </row>
    <row r="61" spans="1:7" x14ac:dyDescent="0.25">
      <c r="A61" s="13"/>
      <c r="B61" s="12"/>
      <c r="C61" s="14"/>
      <c r="D61" s="11"/>
      <c r="E61" s="11"/>
      <c r="F61" s="11"/>
      <c r="G61" s="11"/>
    </row>
  </sheetData>
  <sheetProtection password="F343" sheet="1" objects="1" scenarios="1" formatCells="0" formatColumns="0" formatRows="0" insertColumns="0" insertRows="0" deleteColumns="0" deleteRows="0"/>
  <mergeCells count="7">
    <mergeCell ref="A52:F52"/>
    <mergeCell ref="A1:F1"/>
    <mergeCell ref="B3:C3"/>
    <mergeCell ref="D3:E3"/>
    <mergeCell ref="A5:B5"/>
    <mergeCell ref="A50:F50"/>
    <mergeCell ref="A51:F5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Pontuação - Pós-Graduação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Patricia</cp:lastModifiedBy>
  <dcterms:created xsi:type="dcterms:W3CDTF">2020-07-20T13:23:50Z</dcterms:created>
  <dcterms:modified xsi:type="dcterms:W3CDTF">2020-07-20T23:49:13Z</dcterms:modified>
  <cp:contentStatus/>
</cp:coreProperties>
</file>