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60" windowWidth="20730" windowHeight="11700"/>
  </bookViews>
  <sheets>
    <sheet name="Pontuação - Pós-Graduação" sheetId="1" r:id="rId1"/>
    <sheet name="Plan2" sheetId="2" r:id="rId2"/>
    <sheet name="Plan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3" i="1"/>
  <c r="F49" l="1"/>
  <c r="F51"/>
  <c r="F48"/>
  <c r="F39"/>
  <c r="F24"/>
  <c r="F43" l="1"/>
  <c r="F42"/>
  <c r="F16" l="1"/>
  <c r="F52" l="1"/>
  <c r="F47"/>
  <c r="F50"/>
  <c r="F46"/>
  <c r="F45"/>
  <c r="F44"/>
  <c r="F38"/>
  <c r="F23"/>
  <c r="F9"/>
  <c r="F10"/>
  <c r="F8"/>
  <c r="F37"/>
  <c r="F36"/>
  <c r="F35"/>
  <c r="F34"/>
  <c r="F33"/>
  <c r="F30"/>
  <c r="F29"/>
  <c r="F28"/>
  <c r="F27"/>
  <c r="F22"/>
  <c r="F21"/>
  <c r="F20"/>
  <c r="F19"/>
  <c r="F15"/>
  <c r="F14"/>
  <c r="F13"/>
  <c r="F11"/>
  <c r="F7"/>
  <c r="F41" l="1"/>
  <c r="F32"/>
  <c r="F18"/>
  <c r="F6"/>
  <c r="F26"/>
  <c r="F3" l="1"/>
</calcChain>
</file>

<file path=xl/sharedStrings.xml><?xml version="1.0" encoding="utf-8"?>
<sst xmlns="http://schemas.openxmlformats.org/spreadsheetml/2006/main" count="96" uniqueCount="92">
  <si>
    <t>Nome:</t>
  </si>
  <si>
    <t>Pontuação Total:</t>
  </si>
  <si>
    <t>SIAPE:</t>
  </si>
  <si>
    <t>Qdade.</t>
  </si>
  <si>
    <t>Pontuação por participação</t>
  </si>
  <si>
    <t>Pontuação máxima</t>
  </si>
  <si>
    <t>Pontuaçãono item</t>
  </si>
  <si>
    <t>Produção científica</t>
  </si>
  <si>
    <t>-</t>
  </si>
  <si>
    <t>1.1</t>
  </si>
  <si>
    <t>1.2</t>
  </si>
  <si>
    <t>1.3</t>
  </si>
  <si>
    <t>1.4</t>
  </si>
  <si>
    <t>1.5</t>
  </si>
  <si>
    <t>1.6</t>
  </si>
  <si>
    <t>1.7</t>
  </si>
  <si>
    <t>Orientações</t>
  </si>
  <si>
    <t>2.1</t>
  </si>
  <si>
    <t>2.2</t>
  </si>
  <si>
    <t>2.3</t>
  </si>
  <si>
    <t>2.4</t>
  </si>
  <si>
    <t>Projeto</t>
  </si>
  <si>
    <t>3.1</t>
  </si>
  <si>
    <t>3.2</t>
  </si>
  <si>
    <t>3.3</t>
  </si>
  <si>
    <t>3.4</t>
  </si>
  <si>
    <t>Cargo administrativos</t>
  </si>
  <si>
    <t>4.1</t>
  </si>
  <si>
    <t>4.2</t>
  </si>
  <si>
    <t>4.3</t>
  </si>
  <si>
    <t>4.4</t>
  </si>
  <si>
    <t>4.5</t>
  </si>
  <si>
    <t>4.6</t>
  </si>
  <si>
    <t>Outros</t>
  </si>
  <si>
    <t>5.1</t>
  </si>
  <si>
    <t>5.2</t>
  </si>
  <si>
    <t>Artigos em periódicos A1 ou A2 com publicação a partir de 2016.</t>
  </si>
  <si>
    <t>Artigos em periódicos B1 ou B2 com publicação a partir de 2016.</t>
  </si>
  <si>
    <t>Artigos em periódicos B3 ou B4 com publicação a partir de 2016.</t>
  </si>
  <si>
    <t>1.8</t>
  </si>
  <si>
    <t>1.9</t>
  </si>
  <si>
    <t>2.5</t>
  </si>
  <si>
    <t>5.3</t>
  </si>
  <si>
    <t>5.4</t>
  </si>
  <si>
    <t>5.5</t>
  </si>
  <si>
    <t>5.6</t>
  </si>
  <si>
    <t>5.7</t>
  </si>
  <si>
    <t>5.8</t>
  </si>
  <si>
    <t>Artigo completo em evento nacional ou internacional com publicação a partir de 2016.</t>
  </si>
  <si>
    <t>1.10</t>
  </si>
  <si>
    <t>2.6</t>
  </si>
  <si>
    <t>Cargo de gestão exercido a partir de 2016 pelo período mínimo de 12 meses consecutivos (aqueles aos quais são passíveis de atribuição de FCC, FG ou CD).</t>
  </si>
  <si>
    <t>4.7</t>
  </si>
  <si>
    <t>Outros cargos administrativos (não contemplados anteriormente no item 4 e exercidos na UFFS).</t>
  </si>
  <si>
    <t>5.9</t>
  </si>
  <si>
    <t>5.10</t>
  </si>
  <si>
    <t>5.11</t>
  </si>
  <si>
    <t>Membro titular do conselho curador; coordenador adjunto de curso de graduação  a partir de 2016 pelo período mínimo de 12 meses consecutivos.</t>
  </si>
  <si>
    <t>Aprovado (a) no estágio probatório até a data de publicação do Edital (1-sim e 0 - não).</t>
  </si>
  <si>
    <t>Créditos em ensino na UFFS entre 2016 e 2019 (por crédito).</t>
  </si>
  <si>
    <r>
      <t xml:space="preserve">Tabela de pontuação no PIACD 2021-2022 - </t>
    </r>
    <r>
      <rPr>
        <b/>
        <i/>
        <sz val="14"/>
        <color theme="1"/>
        <rFont val="Times New Roman"/>
        <family val="1"/>
      </rPr>
      <t>stricto sensu</t>
    </r>
  </si>
  <si>
    <t>Organizador (a) de livro com publicação a partir de 2016.</t>
  </si>
  <si>
    <t>Artigos em periódicos B5 com publicação a partir de 2016.</t>
  </si>
  <si>
    <t>Autor (a) de capítulo de livro com publicação a partir de 2016.*</t>
  </si>
  <si>
    <t>Autor (a) de livro (livro autoral) a partir de 2016.</t>
  </si>
  <si>
    <t>Patentes registradas a partir de 2016.</t>
  </si>
  <si>
    <t>Tradução de artigo ou capítulo de livro a partir de 2016.</t>
  </si>
  <si>
    <t>Orientação de trabalho de conclusão de curso (TCC) concluída em curso da UFFS a partir de 2016.</t>
  </si>
  <si>
    <t>Orientação de iniciação científica concluída em curso da UFFS por aluno por ano, a partir de 2016.</t>
  </si>
  <si>
    <t>Orientação de monografia concluída em cursos de especialização da UFFS a partir de 2016.</t>
  </si>
  <si>
    <t>Orientação de estágio e residência pedagógica em curso de graduação da UFFS por aluno por ano a partir de 2016.</t>
  </si>
  <si>
    <t>Orientação de bolsista aprovado em projeto de extensão institucionalizado na UFFS por aluno por ano a partir de 2016.</t>
  </si>
  <si>
    <t>Outro tipo de orientação de monitoria e PIBID por semestre a partir</t>
  </si>
  <si>
    <t>Coordenador (a) de projeto de pesquisa institucionalizado na UFFS por ano e por projeto a partir de 2016</t>
  </si>
  <si>
    <t>Colaborador (a) de projeto de pesquisa institucionalizado na UFFS por ano e por projeto a partir de 2016.</t>
  </si>
  <si>
    <t>Coordenador (a) de projeto de extensão ou cultura, programa institucional de bolsas de iniciação à docência – PIBID, programa de educação tutorial (PET),  residência pedagógica, monitoria na UFFS, por ano e por projeto a partir de 2016.</t>
  </si>
  <si>
    <t xml:space="preserve">Colaborador (a) em projeto de extensão, PIBID, PET, residência pedagógica na UFFS por ano e por projeto a partir de 2016. </t>
  </si>
  <si>
    <t>Membro titular do CONSUNI, conselho de campus, CPPD, NPPD,
CAP, CAEC, CAD, CEP, CEUA, CIBIO e Conselho de Ética a partir de 2016 por um período mínimo de 12 meses consecutivos.</t>
  </si>
  <si>
    <t>Membro titular de colegiado de curso, NDE, coordenador (a) de estágio, NAP, CPPAD, CPA a partir de 2016 por um período mínimo de 12 meses consecutivos.</t>
  </si>
  <si>
    <t>Membro suplente de colegiado de curso, NDE, NAP, CPPAD, CPA a partir de 2016 por um período mínimo de 12 meses consecutivos.</t>
  </si>
  <si>
    <t>Coordenador (a) de grupo de trabalho ou comissões no âmbito do fórum das licenciaturas, fórum do domínio comum e fórum do domínio conexo da UFFS por grupo e por ano a partir de 2016.</t>
  </si>
  <si>
    <t>Editor (a) de periódico ou participar de comissão permanente de periódicos da UFFS (CPP – UFFS) a partir de 2016.</t>
  </si>
  <si>
    <t>Avaliador (a) de periódicos a partir de 2016</t>
  </si>
  <si>
    <r>
      <t xml:space="preserve">Avaliador (a) </t>
    </r>
    <r>
      <rPr>
        <i/>
        <sz val="11"/>
        <color theme="1"/>
        <rFont val="Times New Roman"/>
        <family val="1"/>
      </rPr>
      <t>ad hoc</t>
    </r>
    <r>
      <rPr>
        <sz val="11"/>
        <color theme="1"/>
        <rFont val="Times New Roman"/>
        <family val="1"/>
      </rPr>
      <t xml:space="preserve"> de agência de fomentos a partir de 2016.</t>
    </r>
  </si>
  <si>
    <t>Avaliador (a) de relatórios de pesquisa e extensão a partir de 2016.</t>
  </si>
  <si>
    <t>5.12</t>
  </si>
  <si>
    <t>Membro de associação de pesquisa ou membro de conselho de classe e setorial a partir de 2016.</t>
  </si>
  <si>
    <t>Membro suplente de CONSUNI, conselho de campus, Conselho Curador, CPPD, NPPD, CAP, CAEC, CAD, CEP, CEUA, CIBIO e Conselho de Ética, a partir de 2016 por um período mínimo de 12 meses consecutivos.</t>
  </si>
  <si>
    <t>Integrante de grupo de estudo institucionalizado na UFFS por grupo e por ano a partir de 2016.</t>
  </si>
  <si>
    <t>Coordenação de grupo de estudo institucionalizado na UFFS por grupo e por ano a partir de 2016.</t>
  </si>
  <si>
    <t>Integrante de grupo de trabalho ou comissões no âmbito do fórum das licenciaturas, fórum do domínio comum e fórum do domínio conexo da UFFS por grupo e por ano a partir de 2016.</t>
  </si>
  <si>
    <r>
      <t xml:space="preserve">Aprovado (a) em programa de pós graduação </t>
    </r>
    <r>
      <rPr>
        <i/>
        <sz val="11"/>
        <color theme="1"/>
        <rFont val="Times New Roman"/>
        <family val="1"/>
      </rPr>
      <t>stricto sensu</t>
    </r>
    <r>
      <rPr>
        <sz val="11"/>
        <color theme="1"/>
        <rFont val="Times New Roman"/>
        <family val="1"/>
      </rPr>
      <t xml:space="preserve"> até a data de publicação do Edital  (1 -sim e 0- não).</t>
    </r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</si>
</sst>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i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rgb="FF00000A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>
      <alignment horizontal="center" vertical="distributed"/>
    </xf>
    <xf numFmtId="0" fontId="1" fillId="0" borderId="0" xfId="0" applyFont="1"/>
    <xf numFmtId="0" fontId="0" fillId="0" borderId="0" xfId="0" applyFont="1" applyAlignment="1">
      <alignment vertical="justify"/>
    </xf>
    <xf numFmtId="0" fontId="1" fillId="0" borderId="0" xfId="0" applyFont="1" applyBorder="1"/>
    <xf numFmtId="0" fontId="0" fillId="0" borderId="0" xfId="0" applyBorder="1"/>
    <xf numFmtId="0" fontId="0" fillId="0" borderId="0" xfId="0" applyFont="1" applyBorder="1" applyAlignment="1">
      <alignment vertical="center" wrapText="1"/>
    </xf>
    <xf numFmtId="0" fontId="0" fillId="0" borderId="0" xfId="0" applyBorder="1" applyAlignment="1">
      <alignment horizontal="left"/>
    </xf>
    <xf numFmtId="0" fontId="0" fillId="0" borderId="0" xfId="0" applyFill="1" applyBorder="1"/>
    <xf numFmtId="0" fontId="0" fillId="0" borderId="0" xfId="0" applyAlignment="1">
      <alignment horizontal="left"/>
    </xf>
    <xf numFmtId="0" fontId="0" fillId="0" borderId="0" xfId="0" applyFill="1"/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0" fontId="0" fillId="0" borderId="0" xfId="0" applyFill="1" applyBorder="1" applyProtection="1">
      <protection hidden="1"/>
    </xf>
    <xf numFmtId="0" fontId="0" fillId="0" borderId="0" xfId="0" applyFill="1" applyBorder="1" applyAlignment="1" applyProtection="1">
      <alignment horizontal="left" vertical="center"/>
      <protection hidden="1"/>
    </xf>
    <xf numFmtId="0" fontId="2" fillId="0" borderId="0" xfId="0" applyFont="1" applyFill="1" applyAlignment="1" applyProtection="1">
      <alignment wrapText="1"/>
      <protection hidden="1"/>
    </xf>
    <xf numFmtId="0" fontId="0" fillId="0" borderId="0" xfId="0" applyFill="1" applyBorder="1" applyAlignment="1" applyProtection="1">
      <alignment horizontal="center" vertical="center"/>
      <protection hidden="1"/>
    </xf>
    <xf numFmtId="2" fontId="0" fillId="0" borderId="0" xfId="0" applyNumberFormat="1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vertical="center" wrapText="1"/>
      <protection hidden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vertical="top"/>
    </xf>
    <xf numFmtId="0" fontId="5" fillId="0" borderId="0" xfId="0" applyFont="1" applyFill="1" applyAlignment="1">
      <alignment vertical="top"/>
    </xf>
    <xf numFmtId="0" fontId="6" fillId="0" borderId="1" xfId="0" applyFont="1" applyBorder="1" applyAlignment="1">
      <alignment horizontal="left" vertical="top"/>
    </xf>
    <xf numFmtId="2" fontId="6" fillId="0" borderId="1" xfId="0" applyNumberFormat="1" applyFont="1" applyBorder="1" applyAlignment="1">
      <alignment vertical="top"/>
    </xf>
    <xf numFmtId="0" fontId="6" fillId="0" borderId="2" xfId="0" applyFont="1" applyBorder="1" applyAlignment="1">
      <alignment horizontal="left" vertical="top"/>
    </xf>
    <xf numFmtId="0" fontId="5" fillId="2" borderId="3" xfId="0" applyFont="1" applyFill="1" applyBorder="1" applyAlignment="1" applyProtection="1">
      <alignment vertical="top"/>
      <protection locked="0"/>
    </xf>
    <xf numFmtId="0" fontId="5" fillId="0" borderId="0" xfId="0" applyFont="1" applyFill="1" applyBorder="1" applyAlignment="1" applyProtection="1">
      <alignment vertical="top"/>
      <protection hidden="1"/>
    </xf>
    <xf numFmtId="0" fontId="5" fillId="0" borderId="0" xfId="0" applyFont="1" applyAlignment="1" applyProtection="1">
      <alignment vertical="top"/>
      <protection hidden="1"/>
    </xf>
    <xf numFmtId="0" fontId="6" fillId="0" borderId="1" xfId="0" applyFont="1" applyBorder="1" applyAlignment="1" applyProtection="1">
      <alignment vertical="top"/>
      <protection hidden="1"/>
    </xf>
    <xf numFmtId="0" fontId="6" fillId="0" borderId="1" xfId="0" applyFont="1" applyFill="1" applyBorder="1" applyAlignment="1" applyProtection="1">
      <alignment horizontal="center" vertical="top"/>
      <protection hidden="1"/>
    </xf>
    <xf numFmtId="0" fontId="6" fillId="0" borderId="1" xfId="0" applyFont="1" applyBorder="1" applyAlignment="1" applyProtection="1">
      <alignment horizontal="center" vertical="top"/>
      <protection hidden="1"/>
    </xf>
    <xf numFmtId="0" fontId="5" fillId="0" borderId="1" xfId="0" applyFont="1" applyBorder="1" applyAlignment="1" applyProtection="1">
      <alignment horizontal="justify" vertical="top"/>
      <protection hidden="1"/>
    </xf>
    <xf numFmtId="0" fontId="5" fillId="0" borderId="1" xfId="0" applyFont="1" applyBorder="1" applyAlignment="1" applyProtection="1">
      <alignment horizontal="center" vertical="top"/>
      <protection hidden="1"/>
    </xf>
    <xf numFmtId="0" fontId="5" fillId="0" borderId="1" xfId="0" applyFont="1" applyFill="1" applyBorder="1" applyAlignment="1" applyProtection="1">
      <alignment horizontal="center" vertical="top"/>
      <protection hidden="1"/>
    </xf>
    <xf numFmtId="164" fontId="5" fillId="0" borderId="1" xfId="0" applyNumberFormat="1" applyFont="1" applyFill="1" applyBorder="1" applyAlignment="1" applyProtection="1">
      <alignment horizontal="center" vertical="top"/>
      <protection hidden="1"/>
    </xf>
    <xf numFmtId="164" fontId="5" fillId="0" borderId="1" xfId="0" applyNumberFormat="1" applyFont="1" applyBorder="1" applyAlignment="1" applyProtection="1">
      <alignment horizontal="center" vertical="top"/>
      <protection hidden="1"/>
    </xf>
    <xf numFmtId="0" fontId="5" fillId="0" borderId="8" xfId="0" applyFont="1" applyFill="1" applyBorder="1" applyAlignment="1" applyProtection="1">
      <alignment horizontal="left" vertical="top"/>
      <protection hidden="1"/>
    </xf>
    <xf numFmtId="0" fontId="5" fillId="0" borderId="0" xfId="0" applyFont="1" applyFill="1" applyAlignment="1" applyProtection="1">
      <alignment vertical="top"/>
      <protection hidden="1"/>
    </xf>
    <xf numFmtId="0" fontId="5" fillId="0" borderId="8" xfId="0" applyFont="1" applyFill="1" applyBorder="1" applyAlignment="1" applyProtection="1">
      <alignment horizontal="center" vertical="top"/>
      <protection hidden="1"/>
    </xf>
    <xf numFmtId="0" fontId="5" fillId="0" borderId="0" xfId="0" applyFont="1" applyFill="1" applyAlignment="1" applyProtection="1">
      <alignment horizontal="center" vertical="top"/>
      <protection hidden="1"/>
    </xf>
    <xf numFmtId="0" fontId="5" fillId="0" borderId="1" xfId="0" applyFont="1" applyBorder="1" applyAlignment="1" applyProtection="1">
      <alignment vertical="top" wrapText="1"/>
      <protection hidden="1"/>
    </xf>
    <xf numFmtId="0" fontId="5" fillId="0" borderId="0" xfId="0" applyFont="1" applyAlignment="1" applyProtection="1">
      <alignment horizontal="left" vertical="top"/>
      <protection hidden="1"/>
    </xf>
    <xf numFmtId="0" fontId="6" fillId="0" borderId="1" xfId="0" applyFont="1" applyFill="1" applyBorder="1" applyAlignment="1" applyProtection="1">
      <alignment vertical="top"/>
      <protection hidden="1"/>
    </xf>
    <xf numFmtId="0" fontId="5" fillId="0" borderId="1" xfId="0" applyFont="1" applyBorder="1" applyAlignment="1" applyProtection="1">
      <alignment horizontal="justify" vertical="top" wrapText="1"/>
      <protection hidden="1"/>
    </xf>
    <xf numFmtId="0" fontId="5" fillId="0" borderId="0" xfId="0" applyFont="1" applyBorder="1" applyAlignment="1" applyProtection="1">
      <alignment horizontal="left" vertical="top"/>
      <protection hidden="1"/>
    </xf>
    <xf numFmtId="0" fontId="5" fillId="0" borderId="0" xfId="0" applyFont="1" applyBorder="1" applyAlignment="1" applyProtection="1">
      <alignment vertical="top" wrapText="1"/>
      <protection hidden="1"/>
    </xf>
    <xf numFmtId="0" fontId="5" fillId="0" borderId="0" xfId="0" applyFont="1" applyBorder="1" applyAlignment="1" applyProtection="1">
      <alignment vertical="top"/>
      <protection hidden="1"/>
    </xf>
    <xf numFmtId="0" fontId="5" fillId="0" borderId="1" xfId="0" applyFont="1" applyBorder="1" applyAlignment="1" applyProtection="1">
      <alignment horizontal="left" vertical="top" wrapText="1"/>
      <protection hidden="1"/>
    </xf>
    <xf numFmtId="0" fontId="8" fillId="0" borderId="1" xfId="0" applyFont="1" applyBorder="1" applyAlignment="1" applyProtection="1">
      <alignment vertical="top" wrapText="1"/>
      <protection hidden="1"/>
    </xf>
    <xf numFmtId="0" fontId="5" fillId="0" borderId="6" xfId="0" applyFont="1" applyFill="1" applyBorder="1" applyAlignment="1" applyProtection="1">
      <alignment horizontal="center" vertical="top" wrapText="1"/>
      <protection hidden="1"/>
    </xf>
    <xf numFmtId="0" fontId="5" fillId="0" borderId="6" xfId="0" applyFont="1" applyBorder="1" applyAlignment="1" applyProtection="1">
      <alignment horizontal="center" vertical="top" wrapText="1"/>
      <protection hidden="1"/>
    </xf>
    <xf numFmtId="0" fontId="5" fillId="0" borderId="7" xfId="0" applyFont="1" applyBorder="1" applyAlignment="1" applyProtection="1">
      <alignment horizontal="center" vertical="top" wrapText="1"/>
      <protection hidden="1"/>
    </xf>
    <xf numFmtId="0" fontId="6" fillId="3" borderId="1" xfId="0" applyFont="1" applyFill="1" applyBorder="1" applyAlignment="1" applyProtection="1">
      <alignment horizontal="center" vertical="top"/>
      <protection hidden="1"/>
    </xf>
    <xf numFmtId="0" fontId="6" fillId="3" borderId="1" xfId="0" applyFont="1" applyFill="1" applyBorder="1" applyAlignment="1" applyProtection="1">
      <alignment horizontal="center" vertical="top" wrapText="1"/>
      <protection hidden="1"/>
    </xf>
    <xf numFmtId="0" fontId="5" fillId="2" borderId="1" xfId="0" applyFont="1" applyFill="1" applyBorder="1" applyAlignment="1" applyProtection="1">
      <alignment horizontal="center" vertical="top"/>
      <protection locked="0"/>
    </xf>
    <xf numFmtId="0" fontId="9" fillId="0" borderId="9" xfId="0" applyFont="1" applyBorder="1" applyAlignment="1">
      <alignment horizontal="justify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justify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justify" vertical="center"/>
    </xf>
    <xf numFmtId="164" fontId="6" fillId="0" borderId="1" xfId="0" applyNumberFormat="1" applyFont="1" applyBorder="1" applyAlignment="1" applyProtection="1">
      <alignment horizontal="center" vertical="top"/>
      <protection hidden="1"/>
    </xf>
    <xf numFmtId="0" fontId="5" fillId="0" borderId="1" xfId="0" applyFont="1" applyBorder="1" applyAlignment="1">
      <alignment wrapText="1"/>
    </xf>
    <xf numFmtId="0" fontId="5" fillId="0" borderId="1" xfId="0" applyFont="1" applyFill="1" applyBorder="1" applyAlignment="1" applyProtection="1">
      <alignment horizontal="center" vertical="center"/>
      <protection hidden="1"/>
    </xf>
    <xf numFmtId="2" fontId="5" fillId="0" borderId="1" xfId="0" applyNumberFormat="1" applyFont="1" applyFill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horizontal="justify" vertical="center" wrapText="1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4" fontId="5" fillId="0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5" fillId="5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top"/>
    </xf>
    <xf numFmtId="0" fontId="5" fillId="2" borderId="1" xfId="0" applyFont="1" applyFill="1" applyBorder="1" applyAlignment="1" applyProtection="1">
      <alignment horizontal="center" vertical="top"/>
      <protection locked="0"/>
    </xf>
    <xf numFmtId="0" fontId="6" fillId="0" borderId="1" xfId="0" applyFont="1" applyBorder="1" applyAlignment="1">
      <alignment horizontal="center" vertical="top"/>
    </xf>
    <xf numFmtId="0" fontId="5" fillId="0" borderId="4" xfId="0" applyFont="1" applyBorder="1" applyAlignment="1" applyProtection="1">
      <alignment horizontal="center" vertical="top"/>
      <protection hidden="1"/>
    </xf>
    <xf numFmtId="0" fontId="5" fillId="0" borderId="5" xfId="0" applyFont="1" applyBorder="1" applyAlignment="1" applyProtection="1">
      <alignment horizontal="center" vertical="top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8"/>
  <sheetViews>
    <sheetView tabSelected="1" zoomScaleNormal="100" workbookViewId="0">
      <selection activeCell="B4" sqref="B4"/>
    </sheetView>
  </sheetViews>
  <sheetFormatPr defaultRowHeight="15"/>
  <cols>
    <col min="1" max="1" width="6.85546875" style="9" customWidth="1"/>
    <col min="2" max="2" width="76" style="3" customWidth="1"/>
    <col min="3" max="3" width="8" style="10" customWidth="1"/>
    <col min="4" max="4" width="11.85546875" customWidth="1"/>
    <col min="5" max="5" width="10.28515625" customWidth="1"/>
    <col min="6" max="6" width="10.140625" customWidth="1"/>
    <col min="7" max="7" width="2" customWidth="1"/>
  </cols>
  <sheetData>
    <row r="1" spans="1:7" ht="19.5">
      <c r="A1" s="76" t="s">
        <v>60</v>
      </c>
      <c r="B1" s="76"/>
      <c r="C1" s="76"/>
      <c r="D1" s="76"/>
      <c r="E1" s="76"/>
      <c r="F1" s="76"/>
    </row>
    <row r="2" spans="1:7">
      <c r="A2" s="20"/>
      <c r="B2" s="21"/>
      <c r="C2" s="22"/>
      <c r="D2" s="21"/>
      <c r="E2" s="21"/>
      <c r="F2" s="21"/>
    </row>
    <row r="3" spans="1:7">
      <c r="A3" s="23" t="s">
        <v>0</v>
      </c>
      <c r="B3" s="77"/>
      <c r="C3" s="77"/>
      <c r="D3" s="78" t="s">
        <v>1</v>
      </c>
      <c r="E3" s="78"/>
      <c r="F3" s="24">
        <f>F6+F18+F26+F32+F41</f>
        <v>0</v>
      </c>
    </row>
    <row r="4" spans="1:7" ht="15.75" thickBot="1">
      <c r="A4" s="25" t="s">
        <v>2</v>
      </c>
      <c r="B4" s="26"/>
      <c r="C4" s="27"/>
      <c r="D4" s="28"/>
      <c r="E4" s="28"/>
      <c r="F4" s="28"/>
    </row>
    <row r="5" spans="1:7" ht="45.75" thickBot="1">
      <c r="A5" s="79"/>
      <c r="B5" s="80"/>
      <c r="C5" s="50" t="s">
        <v>3</v>
      </c>
      <c r="D5" s="51" t="s">
        <v>4</v>
      </c>
      <c r="E5" s="51" t="s">
        <v>5</v>
      </c>
      <c r="F5" s="52" t="s">
        <v>6</v>
      </c>
      <c r="G5" s="1"/>
    </row>
    <row r="6" spans="1:7" s="2" customFormat="1" ht="15.75" thickBot="1">
      <c r="A6" s="53">
        <v>1</v>
      </c>
      <c r="B6" s="53" t="s">
        <v>7</v>
      </c>
      <c r="C6" s="30"/>
      <c r="D6" s="31"/>
      <c r="E6" s="31" t="s">
        <v>8</v>
      </c>
      <c r="F6" s="31">
        <f>SUM(F7:F16)</f>
        <v>0</v>
      </c>
    </row>
    <row r="7" spans="1:7" ht="15.75" thickBot="1">
      <c r="A7" s="33" t="s">
        <v>9</v>
      </c>
      <c r="B7" s="56" t="s">
        <v>36</v>
      </c>
      <c r="C7" s="55"/>
      <c r="D7" s="57">
        <v>0.7</v>
      </c>
      <c r="E7" s="58" t="s">
        <v>8</v>
      </c>
      <c r="F7" s="33">
        <f>C7*D7</f>
        <v>0</v>
      </c>
    </row>
    <row r="8" spans="1:7" ht="15.75" thickBot="1">
      <c r="A8" s="33" t="s">
        <v>10</v>
      </c>
      <c r="B8" s="59" t="s">
        <v>37</v>
      </c>
      <c r="C8" s="55"/>
      <c r="D8" s="60">
        <v>0.6</v>
      </c>
      <c r="E8" s="61" t="s">
        <v>8</v>
      </c>
      <c r="F8" s="33">
        <f>C8*D8</f>
        <v>0</v>
      </c>
    </row>
    <row r="9" spans="1:7" s="10" customFormat="1" ht="15.75" thickBot="1">
      <c r="A9" s="34" t="s">
        <v>11</v>
      </c>
      <c r="B9" s="59" t="s">
        <v>38</v>
      </c>
      <c r="C9" s="55"/>
      <c r="D9" s="62">
        <v>0.25</v>
      </c>
      <c r="E9" s="63">
        <v>1</v>
      </c>
      <c r="F9" s="33">
        <f t="shared" ref="F9:F10" si="0">IF(C9*D9&lt;E9,C9*D9,E9)</f>
        <v>0</v>
      </c>
    </row>
    <row r="10" spans="1:7" ht="15.75" thickBot="1">
      <c r="A10" s="34" t="s">
        <v>12</v>
      </c>
      <c r="B10" s="59" t="s">
        <v>62</v>
      </c>
      <c r="C10" s="55"/>
      <c r="D10" s="60">
        <v>0.2</v>
      </c>
      <c r="E10" s="61">
        <v>0.8</v>
      </c>
      <c r="F10" s="33">
        <f t="shared" si="0"/>
        <v>0</v>
      </c>
    </row>
    <row r="11" spans="1:7" ht="15.75" thickBot="1">
      <c r="A11" s="33" t="s">
        <v>13</v>
      </c>
      <c r="B11" s="59" t="s">
        <v>48</v>
      </c>
      <c r="C11" s="55"/>
      <c r="D11" s="62">
        <v>0.2</v>
      </c>
      <c r="E11" s="63">
        <v>0.8</v>
      </c>
      <c r="F11" s="33">
        <f>IF(C11*D11&lt;E11,C11*D11,E11)</f>
        <v>0</v>
      </c>
    </row>
    <row r="12" spans="1:7" ht="15.75" thickBot="1">
      <c r="A12" s="33" t="s">
        <v>14</v>
      </c>
      <c r="B12" s="59" t="s">
        <v>61</v>
      </c>
      <c r="C12" s="55"/>
      <c r="D12" s="62">
        <v>0.4</v>
      </c>
      <c r="E12" s="63">
        <v>1.6</v>
      </c>
      <c r="F12" s="33">
        <v>0</v>
      </c>
    </row>
    <row r="13" spans="1:7" ht="15.75" thickBot="1">
      <c r="A13" s="33" t="s">
        <v>15</v>
      </c>
      <c r="B13" s="59" t="s">
        <v>63</v>
      </c>
      <c r="C13" s="55"/>
      <c r="D13" s="62">
        <v>0.2</v>
      </c>
      <c r="E13" s="63">
        <v>1</v>
      </c>
      <c r="F13" s="33">
        <f t="shared" ref="F13:F16" si="1">IF(C13*D13&lt;E13,C13*D13,E13)</f>
        <v>0</v>
      </c>
    </row>
    <row r="14" spans="1:7" ht="15.75" thickBot="1">
      <c r="A14" s="33" t="s">
        <v>39</v>
      </c>
      <c r="B14" s="59" t="s">
        <v>64</v>
      </c>
      <c r="C14" s="55"/>
      <c r="D14" s="62">
        <v>1</v>
      </c>
      <c r="E14" s="63">
        <v>2</v>
      </c>
      <c r="F14" s="33">
        <f t="shared" si="1"/>
        <v>0</v>
      </c>
    </row>
    <row r="15" spans="1:7" ht="15.75" thickBot="1">
      <c r="A15" s="33" t="s">
        <v>40</v>
      </c>
      <c r="B15" s="59" t="s">
        <v>65</v>
      </c>
      <c r="C15" s="55"/>
      <c r="D15" s="62">
        <v>0.4</v>
      </c>
      <c r="E15" s="63" t="s">
        <v>8</v>
      </c>
      <c r="F15" s="33">
        <f t="shared" si="1"/>
        <v>0</v>
      </c>
    </row>
    <row r="16" spans="1:7" ht="15.75" thickBot="1">
      <c r="A16" s="33" t="s">
        <v>49</v>
      </c>
      <c r="B16" s="59" t="s">
        <v>66</v>
      </c>
      <c r="C16" s="55"/>
      <c r="D16" s="62">
        <v>0.2</v>
      </c>
      <c r="E16" s="63">
        <v>0.4</v>
      </c>
      <c r="F16" s="33">
        <f t="shared" si="1"/>
        <v>0</v>
      </c>
    </row>
    <row r="17" spans="1:7">
      <c r="A17" s="37"/>
      <c r="B17" s="38"/>
      <c r="C17" s="39"/>
      <c r="D17" s="40"/>
      <c r="E17" s="40"/>
      <c r="F17" s="38"/>
    </row>
    <row r="18" spans="1:7" s="2" customFormat="1" ht="15.75" thickBot="1">
      <c r="A18" s="53">
        <v>2</v>
      </c>
      <c r="B18" s="53" t="s">
        <v>16</v>
      </c>
      <c r="C18" s="30"/>
      <c r="D18" s="31"/>
      <c r="E18" s="31" t="s">
        <v>8</v>
      </c>
      <c r="F18" s="31">
        <f>SUM(F19:F23)</f>
        <v>0</v>
      </c>
    </row>
    <row r="19" spans="1:7" ht="30.75" thickBot="1">
      <c r="A19" s="33" t="s">
        <v>17</v>
      </c>
      <c r="B19" s="64" t="s">
        <v>67</v>
      </c>
      <c r="C19" s="55"/>
      <c r="D19" s="34">
        <v>0.2</v>
      </c>
      <c r="E19" s="33">
        <v>1.6</v>
      </c>
      <c r="F19" s="33">
        <f>IF(C19*D19&lt;E19,C19*D19,E19)</f>
        <v>0</v>
      </c>
    </row>
    <row r="20" spans="1:7" ht="30" customHeight="1" thickBot="1">
      <c r="A20" s="33" t="s">
        <v>18</v>
      </c>
      <c r="B20" s="59" t="s">
        <v>68</v>
      </c>
      <c r="C20" s="55"/>
      <c r="D20" s="34">
        <v>0.2</v>
      </c>
      <c r="E20" s="36">
        <v>2</v>
      </c>
      <c r="F20" s="33">
        <f t="shared" ref="F20:F24" si="2">IF(C20*D20&lt;E20,C20*D20,E20)</f>
        <v>0</v>
      </c>
    </row>
    <row r="21" spans="1:7" ht="31.5" customHeight="1" thickBot="1">
      <c r="A21" s="33" t="s">
        <v>19</v>
      </c>
      <c r="B21" s="59" t="s">
        <v>69</v>
      </c>
      <c r="C21" s="55"/>
      <c r="D21" s="34">
        <v>0.3</v>
      </c>
      <c r="E21" s="33">
        <v>1.8</v>
      </c>
      <c r="F21" s="33">
        <f t="shared" si="2"/>
        <v>0</v>
      </c>
    </row>
    <row r="22" spans="1:7" ht="30.75" thickBot="1">
      <c r="A22" s="33" t="s">
        <v>20</v>
      </c>
      <c r="B22" s="59" t="s">
        <v>70</v>
      </c>
      <c r="C22" s="55"/>
      <c r="D22" s="33">
        <v>0.1</v>
      </c>
      <c r="E22" s="33">
        <v>1.5</v>
      </c>
      <c r="F22" s="33">
        <f t="shared" si="2"/>
        <v>0</v>
      </c>
    </row>
    <row r="23" spans="1:7" ht="31.5" customHeight="1" thickBot="1">
      <c r="A23" s="33" t="s">
        <v>41</v>
      </c>
      <c r="B23" s="59" t="s">
        <v>71</v>
      </c>
      <c r="C23" s="55"/>
      <c r="D23" s="33">
        <v>0.1</v>
      </c>
      <c r="E23" s="33">
        <v>0.4</v>
      </c>
      <c r="F23" s="33">
        <f t="shared" si="2"/>
        <v>0</v>
      </c>
    </row>
    <row r="24" spans="1:7" ht="15.75" thickBot="1">
      <c r="A24" s="33" t="s">
        <v>50</v>
      </c>
      <c r="B24" s="59" t="s">
        <v>72</v>
      </c>
      <c r="C24" s="55"/>
      <c r="D24" s="33">
        <v>0.1</v>
      </c>
      <c r="E24" s="33">
        <v>0.4</v>
      </c>
      <c r="F24" s="33">
        <f t="shared" si="2"/>
        <v>0</v>
      </c>
    </row>
    <row r="25" spans="1:7">
      <c r="A25" s="42"/>
      <c r="B25" s="28"/>
      <c r="C25" s="38"/>
      <c r="D25" s="28"/>
      <c r="E25" s="28"/>
      <c r="F25" s="28"/>
    </row>
    <row r="26" spans="1:7" s="2" customFormat="1">
      <c r="A26" s="53">
        <v>3</v>
      </c>
      <c r="B26" s="53" t="s">
        <v>21</v>
      </c>
      <c r="C26" s="43"/>
      <c r="D26" s="29"/>
      <c r="E26" s="29"/>
      <c r="F26" s="31">
        <f>SUM(F27:F30)</f>
        <v>0</v>
      </c>
    </row>
    <row r="27" spans="1:7" ht="28.5" customHeight="1">
      <c r="A27" s="33" t="s">
        <v>22</v>
      </c>
      <c r="B27" s="32" t="s">
        <v>73</v>
      </c>
      <c r="C27" s="55"/>
      <c r="D27" s="34">
        <v>0.4</v>
      </c>
      <c r="E27" s="33">
        <v>1.2</v>
      </c>
      <c r="F27" s="33">
        <f>IF(C27*D27&lt;E27,C27*D27,E27)</f>
        <v>0</v>
      </c>
    </row>
    <row r="28" spans="1:7" ht="32.25" customHeight="1">
      <c r="A28" s="33" t="s">
        <v>23</v>
      </c>
      <c r="B28" s="32" t="s">
        <v>74</v>
      </c>
      <c r="C28" s="55"/>
      <c r="D28" s="34">
        <v>0.2</v>
      </c>
      <c r="E28" s="33">
        <v>0.6</v>
      </c>
      <c r="F28" s="33">
        <f>IF(C28*D28&lt;E28,C28*D28,E28)</f>
        <v>0</v>
      </c>
    </row>
    <row r="29" spans="1:7" ht="45">
      <c r="A29" s="33" t="s">
        <v>24</v>
      </c>
      <c r="B29" s="32" t="s">
        <v>75</v>
      </c>
      <c r="C29" s="55"/>
      <c r="D29" s="34">
        <v>0.3</v>
      </c>
      <c r="E29" s="33">
        <v>0.9</v>
      </c>
      <c r="F29" s="33">
        <f t="shared" ref="F29:F30" si="3">IF(C29*D29&lt;E29,C29*D29,E29)</f>
        <v>0</v>
      </c>
    </row>
    <row r="30" spans="1:7" ht="30">
      <c r="A30" s="33" t="s">
        <v>25</v>
      </c>
      <c r="B30" s="32" t="s">
        <v>76</v>
      </c>
      <c r="C30" s="55"/>
      <c r="D30" s="34">
        <v>0.15</v>
      </c>
      <c r="E30" s="33">
        <v>0.45</v>
      </c>
      <c r="F30" s="33">
        <f t="shared" si="3"/>
        <v>0</v>
      </c>
    </row>
    <row r="31" spans="1:7">
      <c r="A31" s="42"/>
      <c r="B31" s="28"/>
      <c r="C31" s="38"/>
      <c r="D31" s="28"/>
      <c r="E31" s="28"/>
      <c r="F31" s="28"/>
    </row>
    <row r="32" spans="1:7" s="2" customFormat="1">
      <c r="A32" s="53">
        <v>4</v>
      </c>
      <c r="B32" s="53" t="s">
        <v>26</v>
      </c>
      <c r="C32" s="43"/>
      <c r="D32" s="29"/>
      <c r="E32" s="65">
        <v>2</v>
      </c>
      <c r="F32" s="31">
        <f>IF(SUM(F33:F39)&lt;2,SUM(F33:F39),2)</f>
        <v>0</v>
      </c>
      <c r="G32" s="4"/>
    </row>
    <row r="33" spans="1:7" ht="30">
      <c r="A33" s="33" t="s">
        <v>27</v>
      </c>
      <c r="B33" s="44" t="s">
        <v>51</v>
      </c>
      <c r="C33" s="55"/>
      <c r="D33" s="36">
        <v>1</v>
      </c>
      <c r="E33" s="36">
        <v>1</v>
      </c>
      <c r="F33" s="34">
        <f t="shared" ref="F33:F39" si="4">IF(C33*D33&lt;E33,C33*D33,E33)</f>
        <v>0</v>
      </c>
      <c r="G33" s="5"/>
    </row>
    <row r="34" spans="1:7" ht="30">
      <c r="A34" s="33" t="s">
        <v>28</v>
      </c>
      <c r="B34" s="44" t="s">
        <v>57</v>
      </c>
      <c r="C34" s="55"/>
      <c r="D34" s="33">
        <v>0.4</v>
      </c>
      <c r="E34" s="33">
        <v>0.4</v>
      </c>
      <c r="F34" s="34">
        <f t="shared" si="4"/>
        <v>0</v>
      </c>
      <c r="G34" s="5"/>
    </row>
    <row r="35" spans="1:7" ht="45">
      <c r="A35" s="33" t="s">
        <v>29</v>
      </c>
      <c r="B35" s="44" t="s">
        <v>77</v>
      </c>
      <c r="C35" s="55"/>
      <c r="D35" s="33">
        <v>0.3</v>
      </c>
      <c r="E35" s="33">
        <v>0.6</v>
      </c>
      <c r="F35" s="34">
        <f t="shared" si="4"/>
        <v>0</v>
      </c>
      <c r="G35" s="5"/>
    </row>
    <row r="36" spans="1:7" ht="45">
      <c r="A36" s="33" t="s">
        <v>30</v>
      </c>
      <c r="B36" s="44" t="s">
        <v>87</v>
      </c>
      <c r="C36" s="55"/>
      <c r="D36" s="33">
        <v>0.15</v>
      </c>
      <c r="E36" s="33">
        <v>0.3</v>
      </c>
      <c r="F36" s="34">
        <f t="shared" si="4"/>
        <v>0</v>
      </c>
      <c r="G36" s="5"/>
    </row>
    <row r="37" spans="1:7" ht="30">
      <c r="A37" s="33" t="s">
        <v>31</v>
      </c>
      <c r="B37" s="44" t="s">
        <v>78</v>
      </c>
      <c r="C37" s="55"/>
      <c r="D37" s="34">
        <v>0.2</v>
      </c>
      <c r="E37" s="34">
        <v>0.4</v>
      </c>
      <c r="F37" s="34">
        <f t="shared" si="4"/>
        <v>0</v>
      </c>
      <c r="G37" s="5"/>
    </row>
    <row r="38" spans="1:7" ht="30">
      <c r="A38" s="33" t="s">
        <v>32</v>
      </c>
      <c r="B38" s="44" t="s">
        <v>79</v>
      </c>
      <c r="C38" s="55"/>
      <c r="D38" s="34">
        <v>0.1</v>
      </c>
      <c r="E38" s="34">
        <v>0.2</v>
      </c>
      <c r="F38" s="34">
        <f t="shared" si="4"/>
        <v>0</v>
      </c>
      <c r="G38" s="5"/>
    </row>
    <row r="39" spans="1:7" ht="30">
      <c r="A39" s="33" t="s">
        <v>52</v>
      </c>
      <c r="B39" s="44" t="s">
        <v>53</v>
      </c>
      <c r="C39" s="55"/>
      <c r="D39" s="34">
        <v>0.1</v>
      </c>
      <c r="E39" s="34">
        <v>0.1</v>
      </c>
      <c r="F39" s="34">
        <f t="shared" si="4"/>
        <v>0</v>
      </c>
      <c r="G39" s="5"/>
    </row>
    <row r="40" spans="1:7">
      <c r="A40" s="45"/>
      <c r="B40" s="46"/>
      <c r="C40" s="27"/>
      <c r="D40" s="47"/>
      <c r="E40" s="47"/>
      <c r="F40" s="47"/>
      <c r="G40" s="5"/>
    </row>
    <row r="41" spans="1:7" s="2" customFormat="1">
      <c r="A41" s="53">
        <v>5</v>
      </c>
      <c r="B41" s="54" t="s">
        <v>33</v>
      </c>
      <c r="C41" s="30"/>
      <c r="D41" s="31"/>
      <c r="E41" s="31"/>
      <c r="F41" s="30">
        <f>SUM(F42:F53)</f>
        <v>0</v>
      </c>
      <c r="G41" s="4"/>
    </row>
    <row r="42" spans="1:7" ht="30">
      <c r="A42" s="33" t="s">
        <v>34</v>
      </c>
      <c r="B42" s="44" t="s">
        <v>91</v>
      </c>
      <c r="C42" s="55"/>
      <c r="D42" s="35">
        <v>1</v>
      </c>
      <c r="E42" s="35">
        <v>1</v>
      </c>
      <c r="F42" s="33">
        <f>IF(C42=0,0,1)</f>
        <v>0</v>
      </c>
      <c r="G42" s="5"/>
    </row>
    <row r="43" spans="1:7" s="74" customFormat="1" ht="30">
      <c r="A43" s="70" t="s">
        <v>35</v>
      </c>
      <c r="B43" s="69" t="s">
        <v>58</v>
      </c>
      <c r="C43" s="71"/>
      <c r="D43" s="72">
        <v>1</v>
      </c>
      <c r="E43" s="72">
        <v>1</v>
      </c>
      <c r="F43" s="70">
        <f>IF(C43=0,0,1)</f>
        <v>0</v>
      </c>
      <c r="G43" s="73"/>
    </row>
    <row r="44" spans="1:7" ht="30">
      <c r="A44" s="33" t="s">
        <v>42</v>
      </c>
      <c r="B44" s="48" t="s">
        <v>89</v>
      </c>
      <c r="C44" s="55"/>
      <c r="D44" s="34">
        <v>0.2</v>
      </c>
      <c r="E44" s="34">
        <v>0.4</v>
      </c>
      <c r="F44" s="33">
        <f>IF(C44*D44&lt;E44,C44*D44,E44)</f>
        <v>0</v>
      </c>
      <c r="G44" s="5"/>
    </row>
    <row r="45" spans="1:7" ht="30">
      <c r="A45" s="33" t="s">
        <v>43</v>
      </c>
      <c r="B45" s="41" t="s">
        <v>88</v>
      </c>
      <c r="C45" s="55"/>
      <c r="D45" s="34">
        <v>0.1</v>
      </c>
      <c r="E45" s="34">
        <v>0.1</v>
      </c>
      <c r="F45" s="33">
        <f>IF(C45*D45&lt;E45,C45*D45,E45)</f>
        <v>0</v>
      </c>
      <c r="G45" s="5"/>
    </row>
    <row r="46" spans="1:7" ht="45">
      <c r="A46" s="33" t="s">
        <v>44</v>
      </c>
      <c r="B46" s="49" t="s">
        <v>80</v>
      </c>
      <c r="C46" s="55"/>
      <c r="D46" s="34">
        <v>0.3</v>
      </c>
      <c r="E46" s="34">
        <v>0.3</v>
      </c>
      <c r="F46" s="33">
        <f>IF(C46*D46&lt;E46,C46*D46,E46)</f>
        <v>0</v>
      </c>
      <c r="G46" s="5"/>
    </row>
    <row r="47" spans="1:7" ht="45">
      <c r="A47" s="33" t="s">
        <v>45</v>
      </c>
      <c r="B47" s="49" t="s">
        <v>90</v>
      </c>
      <c r="C47" s="55"/>
      <c r="D47" s="34">
        <v>0.1</v>
      </c>
      <c r="E47" s="34">
        <v>0.1</v>
      </c>
      <c r="F47" s="33">
        <f t="shared" ref="F47:F53" si="5">IF(C47*D47&lt;E47,C47*D47,E47)</f>
        <v>0</v>
      </c>
      <c r="G47" s="5"/>
    </row>
    <row r="48" spans="1:7">
      <c r="A48" s="33" t="s">
        <v>46</v>
      </c>
      <c r="B48" s="49" t="s">
        <v>59</v>
      </c>
      <c r="C48" s="55"/>
      <c r="D48" s="34">
        <v>0.1</v>
      </c>
      <c r="E48" s="35">
        <v>2</v>
      </c>
      <c r="F48" s="33">
        <f t="shared" si="5"/>
        <v>0</v>
      </c>
      <c r="G48" s="5"/>
    </row>
    <row r="49" spans="1:7" ht="36.75" customHeight="1">
      <c r="A49" s="33" t="s">
        <v>47</v>
      </c>
      <c r="B49" s="49" t="s">
        <v>81</v>
      </c>
      <c r="C49" s="55"/>
      <c r="D49" s="34">
        <v>0.5</v>
      </c>
      <c r="E49" s="35">
        <v>1</v>
      </c>
      <c r="F49" s="33">
        <f t="shared" si="5"/>
        <v>0</v>
      </c>
      <c r="G49" s="5"/>
    </row>
    <row r="50" spans="1:7">
      <c r="A50" s="33" t="s">
        <v>54</v>
      </c>
      <c r="B50" s="41" t="s">
        <v>82</v>
      </c>
      <c r="C50" s="55"/>
      <c r="D50" s="34">
        <v>0.2</v>
      </c>
      <c r="E50" s="35">
        <v>2</v>
      </c>
      <c r="F50" s="33">
        <f t="shared" si="5"/>
        <v>0</v>
      </c>
      <c r="G50" s="5"/>
    </row>
    <row r="51" spans="1:7">
      <c r="A51" s="33" t="s">
        <v>55</v>
      </c>
      <c r="B51" s="41" t="s">
        <v>83</v>
      </c>
      <c r="C51" s="55"/>
      <c r="D51" s="34">
        <v>0.2</v>
      </c>
      <c r="E51" s="35">
        <v>1</v>
      </c>
      <c r="F51" s="33">
        <f t="shared" si="5"/>
        <v>0</v>
      </c>
      <c r="G51" s="5"/>
    </row>
    <row r="52" spans="1:7">
      <c r="A52" s="33" t="s">
        <v>56</v>
      </c>
      <c r="B52" s="41" t="s">
        <v>84</v>
      </c>
      <c r="C52" s="55"/>
      <c r="D52" s="34">
        <v>0.2</v>
      </c>
      <c r="E52" s="35">
        <v>1</v>
      </c>
      <c r="F52" s="33">
        <f t="shared" si="5"/>
        <v>0</v>
      </c>
      <c r="G52" s="5"/>
    </row>
    <row r="53" spans="1:7" s="12" customFormat="1" ht="30">
      <c r="A53" s="67" t="s">
        <v>85</v>
      </c>
      <c r="B53" s="66" t="s">
        <v>86</v>
      </c>
      <c r="C53" s="75"/>
      <c r="D53" s="67">
        <v>0.1</v>
      </c>
      <c r="E53" s="68">
        <v>0.1</v>
      </c>
      <c r="F53" s="67">
        <f t="shared" si="5"/>
        <v>0</v>
      </c>
      <c r="G53" s="11"/>
    </row>
    <row r="54" spans="1:7" s="12" customFormat="1" ht="15.75">
      <c r="A54" s="14"/>
      <c r="B54" s="15"/>
      <c r="C54" s="16"/>
      <c r="D54" s="16"/>
      <c r="E54" s="17"/>
      <c r="F54" s="16"/>
      <c r="G54" s="11"/>
    </row>
    <row r="55" spans="1:7" s="12" customFormat="1">
      <c r="A55" s="18"/>
      <c r="B55" s="19"/>
      <c r="C55" s="13"/>
      <c r="D55" s="13"/>
      <c r="E55" s="13"/>
      <c r="F55" s="13"/>
      <c r="G55" s="11"/>
    </row>
    <row r="56" spans="1:7">
      <c r="A56" s="7"/>
      <c r="B56" s="6"/>
      <c r="C56" s="8"/>
      <c r="D56" s="5"/>
      <c r="E56" s="5"/>
      <c r="F56" s="5"/>
      <c r="G56" s="5"/>
    </row>
    <row r="57" spans="1:7">
      <c r="A57" s="7"/>
      <c r="B57" s="6"/>
      <c r="C57" s="8"/>
      <c r="D57" s="5"/>
      <c r="E57" s="5"/>
      <c r="F57" s="5"/>
      <c r="G57" s="5"/>
    </row>
    <row r="58" spans="1:7">
      <c r="A58" s="7"/>
      <c r="B58" s="6"/>
      <c r="C58" s="8"/>
      <c r="D58" s="5"/>
      <c r="E58" s="5"/>
      <c r="F58" s="5"/>
      <c r="G58" s="5"/>
    </row>
  </sheetData>
  <sheetProtection password="D26C" sheet="1" objects="1" scenarios="1" formatCells="0" formatColumns="0" formatRows="0" insertColumns="0" insertRows="0" deleteColumns="0" deleteRows="0" selectLockedCells="1"/>
  <mergeCells count="4">
    <mergeCell ref="A1:F1"/>
    <mergeCell ref="B3:C3"/>
    <mergeCell ref="D3:E3"/>
    <mergeCell ref="A5:B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Pontuação - Pós-Graduação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</dc:creator>
  <cp:lastModifiedBy>MSS</cp:lastModifiedBy>
  <dcterms:created xsi:type="dcterms:W3CDTF">2020-07-20T13:23:50Z</dcterms:created>
  <dcterms:modified xsi:type="dcterms:W3CDTF">2020-09-14T18:51:08Z</dcterms:modified>
</cp:coreProperties>
</file>