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oad-sucl-geral\5 - Pregão\2018\Pregão nº 21-2018 - Eletrônico - Serviço de manutenção do sistema central de arrefecimento e circulação de ar\"/>
    </mc:Choice>
  </mc:AlternateContent>
  <bookViews>
    <workbookView xWindow="0" yWindow="0" windowWidth="24000" windowHeight="9630" tabRatio="291"/>
  </bookViews>
  <sheets>
    <sheet name="proposta" sheetId="5" r:id="rId1"/>
  </sheets>
  <calcPr calcId="162913"/>
</workbook>
</file>

<file path=xl/calcChain.xml><?xml version="1.0" encoding="utf-8"?>
<calcChain xmlns="http://schemas.openxmlformats.org/spreadsheetml/2006/main">
  <c r="E4" i="5" l="1"/>
  <c r="F4" i="5"/>
  <c r="F6" i="5"/>
  <c r="E6" i="5"/>
  <c r="F9" i="5"/>
  <c r="E7" i="5"/>
  <c r="E8" i="5"/>
  <c r="E5" i="5"/>
  <c r="D5" i="5"/>
  <c r="F7" i="5"/>
  <c r="F8" i="5"/>
  <c r="F12" i="5"/>
  <c r="F13" i="5"/>
  <c r="F14" i="5"/>
  <c r="F15" i="5"/>
  <c r="F16" i="5"/>
  <c r="F17" i="5"/>
  <c r="F18" i="5"/>
  <c r="F19" i="5"/>
  <c r="F20" i="5"/>
  <c r="F21" i="5"/>
  <c r="F22" i="5"/>
  <c r="F23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1" i="5"/>
  <c r="F142" i="5"/>
  <c r="F143" i="5"/>
  <c r="F144" i="5"/>
  <c r="F145" i="5"/>
  <c r="F146" i="5"/>
  <c r="F5" i="5" l="1"/>
</calcChain>
</file>

<file path=xl/sharedStrings.xml><?xml version="1.0" encoding="utf-8"?>
<sst xmlns="http://schemas.openxmlformats.org/spreadsheetml/2006/main" count="296" uniqueCount="171">
  <si>
    <t>Especificação</t>
  </si>
  <si>
    <t>Unid.</t>
  </si>
  <si>
    <t>Valor Unit.</t>
  </si>
  <si>
    <t>Quant.</t>
  </si>
  <si>
    <t>SERVIÇO:</t>
  </si>
  <si>
    <t>Total do contrato:</t>
  </si>
  <si>
    <t>12 meses</t>
  </si>
  <si>
    <t>Descrição</t>
  </si>
  <si>
    <t xml:space="preserve">ITEM </t>
  </si>
  <si>
    <t>Inibidores de corrosão que devem ser adicionados à água no início do funcionamento dos trocadores de calor a cada novo período de uso – conforme recomendação do fabricante;</t>
  </si>
  <si>
    <t>conjunto para 1 análise</t>
  </si>
  <si>
    <t>Óleo de Polyolester (Código Carrier: PP47-32);</t>
  </si>
  <si>
    <t xml:space="preserve">Isolamento termo acústico e vedações; </t>
  </si>
  <si>
    <t>Arruela de borracha código 2605.0009</t>
  </si>
  <si>
    <t>Parafuso sextavado código 2101.0022</t>
  </si>
  <si>
    <t>Acoplamento código 3201.1022</t>
  </si>
  <si>
    <t>Parafuso sextavado código 2101.0073</t>
  </si>
  <si>
    <t>Conjunto selo mecânico código 2601.0037</t>
  </si>
  <si>
    <t>Rotor código 3203.3159</t>
  </si>
  <si>
    <t>Tampa do rotor código 3204.1047</t>
  </si>
  <si>
    <t>Anel O’ring código 2602.0023</t>
  </si>
  <si>
    <t>Parafuso bujão código 2214.0005</t>
  </si>
  <si>
    <t>Anel O’ring código 2602.0024</t>
  </si>
  <si>
    <t>Flange recalque código 3205.1011</t>
  </si>
  <si>
    <t>Parafuso sextavado código 2101.0042</t>
  </si>
  <si>
    <t>Jogo de juntas de vedação do óleo</t>
  </si>
  <si>
    <t>Anel O’ring código 2602.0048</t>
  </si>
  <si>
    <t>Flange de sucção código 3205.2010</t>
  </si>
  <si>
    <t>Parafuso sextavado código 211.0042</t>
  </si>
  <si>
    <t>Arruela lisa código 2104.0013</t>
  </si>
  <si>
    <t>Óleo lubrificante</t>
  </si>
  <si>
    <t>Parafuso código 2101.0073</t>
  </si>
  <si>
    <t>Bomba de óleo</t>
  </si>
  <si>
    <t>Caixa elétrica</t>
  </si>
  <si>
    <t>Compressor duplo parafuso semi-hermético 66Tr</t>
  </si>
  <si>
    <t>Compressor duplo parafuso semi-hermético 80Tr</t>
  </si>
  <si>
    <t>Condensador</t>
  </si>
  <si>
    <t>Controle PRO-DIALOG Plus</t>
  </si>
  <si>
    <t>Duplo parafuso semi-hermético 66Tr</t>
  </si>
  <si>
    <t>Dreno de água do evaporador 3/8 NPT</t>
  </si>
  <si>
    <t>Duplo parafuso semi-hermético 80Tr</t>
  </si>
  <si>
    <t>Gás refrigerante HFC-134a</t>
  </si>
  <si>
    <t>Purga de ar do evaporador 3/8 NPT</t>
  </si>
  <si>
    <t>Régua de terminais</t>
  </si>
  <si>
    <t>Seccionadora principal</t>
  </si>
  <si>
    <t>Sensor eletrônico de fluxo e água</t>
  </si>
  <si>
    <t>Válvula de carga de refrigerante</t>
  </si>
  <si>
    <t>Válvula de expansão termostática</t>
  </si>
  <si>
    <t>Válvula de segurança do evaporador</t>
  </si>
  <si>
    <t>Válvula de segurança do condensador</t>
  </si>
  <si>
    <t>Válvula de segurança do separador de óleo</t>
  </si>
  <si>
    <t>Válvula para carga de óleo</t>
  </si>
  <si>
    <t>Válvula para dreno de óleo</t>
  </si>
  <si>
    <t>Válvula para recuperação de refrigerante</t>
  </si>
  <si>
    <t>Ventilador axial direct-drive</t>
  </si>
  <si>
    <t>Temporizador ABB CM-PFE 208/440V</t>
  </si>
  <si>
    <t>Fusível NH00 100A Ultra Rápido 500V 120kA</t>
  </si>
  <si>
    <t>Fusível NH00 125A Ultra Rápido 500V 120kA</t>
  </si>
  <si>
    <t>Disjuntor motor termomagnético Schneider GV2ME02, faixa de ajuste 0.16-0.25 A</t>
  </si>
  <si>
    <t>Disjuntor motor termomagnético Schneider GV2ME10, faixa de ajuste 4-6,3 A</t>
  </si>
  <si>
    <t>Disjuntor motor termomagnético Schneider GV2ME03, faixa de ajuste 0.25-0.40 A</t>
  </si>
  <si>
    <t>Disjuntor motor termomagnético Schneider GV2ME07, faixa de ajuste 1.6-2.5 A</t>
  </si>
  <si>
    <t>Contator tripolar bobina 24V, Imáx 25 A, Schneider LC1D 25 BD</t>
  </si>
  <si>
    <t>Contator tripolar bobina 220V, Imáx 65 A 1NA+1NF, Schneider LC1D 65AP7</t>
  </si>
  <si>
    <t>Contator auxiliar 24V 1NF– Schneider LCK06 01B7</t>
  </si>
  <si>
    <t>Transformador Monofásico entrada 220, 380, 400, 440 Vca, saída 24Vca, Potência 50VA, INDUSUL</t>
  </si>
  <si>
    <t>Transformador Monofásico entrada 220, 380, 400, 440 Vca, saída 115, 24Vca, Potência 326VA, INDUSUL</t>
  </si>
  <si>
    <t>Transformador Monofásico entrada 220, 380, 400, 440 Vca, saída 230, 24Vca, Potência 192VA, INDUSUL</t>
  </si>
  <si>
    <t>Filtro para água tipo Y 2”</t>
  </si>
  <si>
    <t>Joelho galvanizado 2”</t>
  </si>
  <si>
    <t>Luva Galvanizada 2”</t>
  </si>
  <si>
    <t>Termômetro 1/2”</t>
  </si>
  <si>
    <t>Solenoide P/ Válvula três Vias 2”</t>
  </si>
  <si>
    <t>Registro gaveta de bronze 2”</t>
  </si>
  <si>
    <t>Tubo Galvanizado 2”</t>
  </si>
  <si>
    <t>Registro gaveta de bronze 1”</t>
  </si>
  <si>
    <t>Tubo PVC 3,4”</t>
  </si>
  <si>
    <t>Válvula Balanceamento MSV BD-DN50 Kvs40 Danfoss</t>
  </si>
  <si>
    <t>Válvula Balanceamento MSV BD-DN40 Kvs26 Danfoss</t>
  </si>
  <si>
    <t>Correia  BX 73</t>
  </si>
  <si>
    <t>Correia BX 48</t>
  </si>
  <si>
    <t>Correia BX 72</t>
  </si>
  <si>
    <t>Filtro de ar G3 espessura 1,5 cm</t>
  </si>
  <si>
    <t>Transformador de comando entrada 110, 220, 380 Vca, saída 24Vca – 5A, Sibratec cód.: 11-13665-0779</t>
  </si>
  <si>
    <t>Disjuntor em caixa moldada In 100 A, WEG ref.: DWB160N</t>
  </si>
  <si>
    <t>Anticongelante para períodos de utilização com temperatura inferior a 4ºC;</t>
  </si>
  <si>
    <t>Limpador de serpentinas - Carrier com o código P902-0301 (um galão) ou código P902-0305 para (5 galões);</t>
  </si>
  <si>
    <t>Disjuntor tripolar 40 A curva C, WEG MDW C40, cód.: 10076449</t>
  </si>
  <si>
    <t>Disjuntor monopolar 10 A curva C, WEG MDW C10, cód.: 10076405</t>
  </si>
  <si>
    <t>Disjuntor motor termomagnético In 18 A, faixa de ajuste 12-18 A, WEG ref.: MPW18-3-U018, cód.: 12429374</t>
  </si>
  <si>
    <t>Controlador de temperatura com relógio, Springer modelo FC1000.CT-R, cód.: 35401755</t>
  </si>
  <si>
    <t>Relé temporizador ajuste de tempo 6-60 s, WEG modelo RTW-RE, ref.: RTW-RE01-U060S-E26</t>
  </si>
  <si>
    <t>Borne relé 24 V CA/CC – 6 A, WEG ref.: BTWR P16E26</t>
  </si>
  <si>
    <t>Contator auxiliar 24V – 2NA/2NF – WEG CW07 2P/2R</t>
  </si>
  <si>
    <t>Contator auxiliar 24V – WEG CW07 10E</t>
  </si>
  <si>
    <t>Contator auxiliar 24V – WEG CAW04 22E</t>
  </si>
  <si>
    <t>Softstarter trifásico para motor 7,5/10 CV, corrente nominal 22A – Schneider ATS01N222QN</t>
  </si>
  <si>
    <t>Disjuntor em caixa moldada In 500A, WEG ref.: AGW800N-DX500-3</t>
  </si>
  <si>
    <t>Disjuntor em caixa moldada In 350A, WEG ref.: AGW400N-DX350-3</t>
  </si>
  <si>
    <t>Disjuntor em caixa moldada In 250A, WEG ref.: AGW400N-DX250-3</t>
  </si>
  <si>
    <t>Softstarter SSW05 trifásico 380V para motor 30 CV, corrente nominal 45A – WEG ref.: SSW050045T2246PPZ</t>
  </si>
  <si>
    <t>Transformador de comando entrada 110, 220, 380 Vca, saída 24Vca – 3A, Sibratec cód.: 11-13664-0779</t>
  </si>
  <si>
    <t>Chave seccionadora saca fusível, corrente nominal 160 A, WEG FSW 160</t>
  </si>
  <si>
    <t>Disjuntor em caixa moldada In 50A, EATON ref.: BZME1-A50-BT</t>
  </si>
  <si>
    <t>Disjuntor bipolar 10 A curva B, WEG MDW B10</t>
  </si>
  <si>
    <t>Disjuntor monopolar 10 A curva B, WEG MDW B10</t>
  </si>
  <si>
    <t>Disjuntor motor termomagnético In 40 A, faixa de ajuste 32-40 A, WEG ref.: MPW40-3-U040, cód.: 12382551</t>
  </si>
  <si>
    <t>Contator tripolar bobina 24V, Imáx 25 A, WEG CWM25</t>
  </si>
  <si>
    <t>Contator auxiliar 24V 2NA/2NF– GE MCRA 22E</t>
  </si>
  <si>
    <t>Manômetro 20kgf/cm³</t>
  </si>
  <si>
    <t>Registro com válvula de esfera 1”</t>
  </si>
  <si>
    <t>Registro com válvula de esfera 1/2”</t>
  </si>
  <si>
    <t>Registro com válvula de esfera ¾”</t>
  </si>
  <si>
    <t>Válvula de retenção 5”</t>
  </si>
  <si>
    <t>Filtro para água tipo Y 5”</t>
  </si>
  <si>
    <t>ACESSÓRIOS</t>
  </si>
  <si>
    <t>FANCOILS</t>
  </si>
  <si>
    <t>M²</t>
  </si>
  <si>
    <t>LITRO</t>
  </si>
  <si>
    <t>PEÇA</t>
  </si>
  <si>
    <t>MATERIAIS DE REPOSIÇÃO</t>
  </si>
  <si>
    <t>MATERIAIS E EQUIPAMENTOS PARA CHILLER</t>
  </si>
  <si>
    <t>QUADROS DE COMANDO</t>
  </si>
  <si>
    <t>TOTAL (1 ano)</t>
  </si>
  <si>
    <t>Bomba de água FAMAC FNA-25-F-AR, WEG W22</t>
  </si>
  <si>
    <t>QTDE</t>
  </si>
  <si>
    <t>R$ UNITÁRIO</t>
  </si>
  <si>
    <t>Etilieno glicol para introdução no trocador de calor no período em que não estiver sendo usado no inverno;</t>
  </si>
  <si>
    <t xml:space="preserve">  </t>
  </si>
  <si>
    <t>Evaporador (tanque de água gelada)</t>
  </si>
  <si>
    <t>Tubos de cobre e aletas protegidas (gold-fin) serpentina</t>
  </si>
  <si>
    <t>KG</t>
  </si>
  <si>
    <t>METRO</t>
  </si>
  <si>
    <t>Contator tripolar bobina 110V, Imáx 80 A 2NA, Schneider LC1D 80AP7</t>
  </si>
  <si>
    <t>Contator tripolar bobina 110V, Imáx 95 A 1NA+1NF, Schneider LC1D 95AP7</t>
  </si>
  <si>
    <t>Contator tripolar bobina 110V, Imáx 150 A 1NA+1NF, Schneider LC1D 150AP7</t>
  </si>
  <si>
    <t>n/a</t>
  </si>
  <si>
    <t>1.1</t>
  </si>
  <si>
    <t>1.2</t>
  </si>
  <si>
    <t>1.3</t>
  </si>
  <si>
    <t>1.4</t>
  </si>
  <si>
    <t>1.5</t>
  </si>
  <si>
    <t>Proposta</t>
  </si>
  <si>
    <t>Análise laboratorial e material para coleta  da água utilizada nos trocadores de calor, filtragem e tratamento;</t>
  </si>
  <si>
    <t>Elemento filtrante de óleo interno– Código Carrier 06NA660016S ou 06NA660028 (inclui filtro e o - ring): (a cada 4000h ou sempre que a pressão diferencial for maior que 2,1bar);</t>
  </si>
  <si>
    <t>Conjunto filtro de óleo externo 30GX417132</t>
  </si>
  <si>
    <t>Elemento filtro secador 48-DC-0,23U4381</t>
  </si>
  <si>
    <t>Hélice Flying bird</t>
  </si>
  <si>
    <t>Motor 1,5 CV eixo 115,8 60Z</t>
  </si>
  <si>
    <t>Conjunto base motor ventilador</t>
  </si>
  <si>
    <t>Pressostato alta</t>
  </si>
  <si>
    <t>Pressostato diferencial água HK06ZC033</t>
  </si>
  <si>
    <t>Sensor de temperatura HH79NZ047 ou HH79NZ059</t>
  </si>
  <si>
    <t>Transdutor de pressão de baixa, alta ou alta/baixa</t>
  </si>
  <si>
    <t>Placa PLC CEPL130403-101 + CEPL130415-01 + PDJR</t>
  </si>
  <si>
    <t>Placa do Módulo de Proteção do Compressor de Parafuso SCPM  BORAD PRODIALOG 4</t>
  </si>
  <si>
    <t>Placa dos Ventiladores 4DO BOARD-CEPL130087-01</t>
  </si>
  <si>
    <t>Manometro 1/2”</t>
  </si>
  <si>
    <t>tubo isolamento elastomérico 2” parede 19mm, com 02 metros.</t>
  </si>
  <si>
    <t>Filtro de ar G3 espessura 5cm fancoil</t>
  </si>
  <si>
    <t>Pregão Eletrônico n° 21/2018 - UFFS</t>
  </si>
  <si>
    <t>Valor do desconto linear ofertado:</t>
  </si>
  <si>
    <t>PROPOSTA PARA MANUTENÇÃO E CONSERVAÇÃO DOS SISTEMA DE CLIMATIZAÇÃO CENTRAL DA BIBLIOTECA - Chiller tipo compressor parafuso de condensação de ar 30GX Carrier 207Tr</t>
  </si>
  <si>
    <r>
      <t>Manutenção preventiva e corretiva do sistema de climatização central do prédio da Biblioteca no Campus Chapecó - SC da UFFS.</t>
    </r>
    <r>
      <rPr>
        <sz val="11"/>
        <color rgb="FF000000"/>
        <rFont val="Calibri"/>
        <family val="2"/>
        <scheme val="minor"/>
      </rPr>
      <t xml:space="preserve"> OBS: O CONTRATO PODERÁ SER RENOVADO PARA ATÉ 5 ANOS COM REAJUSTES ANUAIS;</t>
    </r>
  </si>
  <si>
    <r>
      <rPr>
        <b/>
        <sz val="11"/>
        <color rgb="FF000000"/>
        <rFont val="Calibri"/>
        <family val="2"/>
        <scheme val="minor"/>
      </rPr>
      <t>Treinamento</t>
    </r>
    <r>
      <rPr>
        <sz val="11"/>
        <color rgb="FF000000"/>
        <rFont val="Calibri"/>
        <family val="2"/>
        <scheme val="minor"/>
      </rPr>
      <t xml:space="preserve"> para equipe de fiscalização e técnicos da contratada (5 pessoas) - equivalente a preço da hora do chamado</t>
    </r>
  </si>
  <si>
    <r>
      <rPr>
        <b/>
        <sz val="11"/>
        <color rgb="FF000000"/>
        <rFont val="Calibri"/>
        <family val="2"/>
        <scheme val="minor"/>
      </rPr>
      <t>Manutenção preventiva Mensal</t>
    </r>
    <r>
      <rPr>
        <sz val="11"/>
        <color rgb="FF000000"/>
        <rFont val="Calibri"/>
        <family val="2"/>
        <scheme val="minor"/>
      </rPr>
      <t xml:space="preserve"> - Uma vez ao mês por dois dias seguidos (ou seja, 2 dias por mês) totalizando: 5 horas por mês para serviços incluindo entrega do PMOC considerando um engenheiro responsável técnico; e 32 horas por mês para serviços de manutenção mensal considerando um técnico em climatização (16 horas por mês) e um auxiliar (16 horas por mês).</t>
    </r>
  </si>
  <si>
    <r>
      <rPr>
        <b/>
        <sz val="11"/>
        <color rgb="FF000000"/>
        <rFont val="Calibri"/>
        <family val="2"/>
        <scheme val="minor"/>
      </rPr>
      <t>Chamados de diagnóstico</t>
    </r>
    <r>
      <rPr>
        <sz val="11"/>
        <color rgb="FF000000"/>
        <rFont val="Calibri"/>
        <family val="2"/>
        <scheme val="minor"/>
      </rPr>
      <t xml:space="preserve"> - 2 horas para chamados de atendimento de urgência considerando 28 chamados no ano. </t>
    </r>
  </si>
  <si>
    <r>
      <rPr>
        <b/>
        <sz val="11"/>
        <color rgb="FF000000"/>
        <rFont val="Calibri"/>
        <family val="2"/>
        <scheme val="minor"/>
      </rPr>
      <t>Manutenção corretiva</t>
    </r>
    <r>
      <rPr>
        <sz val="11"/>
        <color rgb="FF000000"/>
        <rFont val="Calibri"/>
        <family val="2"/>
        <scheme val="minor"/>
      </rPr>
      <t xml:space="preserve"> -  horas para serviços de manutenção corretiva baseado na composição da manutenção preventiva e o número de chamados de manutenção.</t>
    </r>
  </si>
  <si>
    <r>
      <t xml:space="preserve">Valor do contrato destinado a </t>
    </r>
    <r>
      <rPr>
        <b/>
        <sz val="11"/>
        <color rgb="FF000000"/>
        <rFont val="Calibri"/>
        <family val="2"/>
        <scheme val="minor"/>
      </rPr>
      <t>fornecimento de materiais e equipamentos</t>
    </r>
    <r>
      <rPr>
        <sz val="11"/>
        <color rgb="FF000000"/>
        <rFont val="Calibri"/>
        <family val="2"/>
        <scheme val="minor"/>
      </rPr>
      <t>, baseado na lista e adquiridos conforme necessidade de subtituição. OBS: MATERIAIS NECESSÁRIOS NÃO DESCRITOS NA LISTA SERÃO PAGOS ATRAVÉS DA APRESENTAÇÃO DE 3 ORÇAMENTOS OU DA NOTA FISCAL DO FABRICANTE</t>
    </r>
  </si>
  <si>
    <t xml:space="preserve"> Aspersor de jardim de 2 ½ galões para limpeza das serpentinas;</t>
  </si>
  <si>
    <t xml:space="preserve"> Verniz para tratamento de tubo de cobre contaminado por corrosão;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</si>
</sst>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\ * #,##0.00_-;\-&quot;R$&quot;\ * #,##0.00_-;_-&quot;R$&quot;\ * &quot;-&quot;??_-;_-@_-"/>
    <numFmt numFmtId="166" formatCode="0.0000%"/>
  </numFmts>
  <fonts count="1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 applyProtection="1">
      <protection locked="0"/>
    </xf>
    <xf numFmtId="3" fontId="0" fillId="0" borderId="0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/>
    <xf numFmtId="0" fontId="3" fillId="0" borderId="0" xfId="0" applyFont="1" applyBorder="1" applyAlignment="1" applyProtection="1">
      <alignment vertical="center" wrapText="1"/>
    </xf>
    <xf numFmtId="164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left"/>
    </xf>
    <xf numFmtId="0" fontId="6" fillId="0" borderId="16" xfId="0" applyFont="1" applyFill="1" applyBorder="1" applyAlignment="1" applyProtection="1">
      <alignment horizontal="right" vertical="center" wrapText="1"/>
    </xf>
    <xf numFmtId="166" fontId="7" fillId="0" borderId="16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164" fontId="10" fillId="0" borderId="6" xfId="0" applyNumberFormat="1" applyFont="1" applyFill="1" applyBorder="1" applyAlignment="1" applyProtection="1">
      <alignment horizontal="center" vertical="center" wrapText="1"/>
    </xf>
    <xf numFmtId="164" fontId="10" fillId="0" borderId="19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1" xfId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164" fontId="10" fillId="0" borderId="13" xfId="0" applyNumberFormat="1" applyFont="1" applyFill="1" applyBorder="1" applyAlignment="1" applyProtection="1">
      <alignment horizontal="center" vertical="center" wrapText="1"/>
    </xf>
    <xf numFmtId="164" fontId="1" fillId="0" borderId="14" xfId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164" fontId="9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64" fontId="1" fillId="0" borderId="6" xfId="0" applyNumberFormat="1" applyFont="1" applyFill="1" applyBorder="1" applyAlignment="1" applyProtection="1">
      <alignment horizontal="left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64" fontId="9" fillId="2" borderId="17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164" fontId="1" fillId="0" borderId="17" xfId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</xf>
    <xf numFmtId="164" fontId="1" fillId="0" borderId="19" xfId="1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164" fontId="9" fillId="3" borderId="0" xfId="0" applyNumberFormat="1" applyFont="1" applyFill="1" applyBorder="1" applyAlignment="1" applyProtection="1">
      <alignment horizontal="left" vertical="center" wrapText="1"/>
    </xf>
    <xf numFmtId="164" fontId="1" fillId="3" borderId="0" xfId="0" applyNumberFormat="1" applyFont="1" applyFill="1" applyBorder="1" applyAlignment="1" applyProtection="1">
      <alignment horizontal="left" vertical="center" wrapText="1"/>
    </xf>
    <xf numFmtId="164" fontId="1" fillId="3" borderId="22" xfId="0" applyNumberFormat="1" applyFont="1" applyFill="1" applyBorder="1" applyAlignment="1" applyProtection="1">
      <alignment horizontal="left" vertical="center" wrapText="1"/>
    </xf>
    <xf numFmtId="0" fontId="11" fillId="3" borderId="8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</cellXfs>
  <cellStyles count="4">
    <cellStyle name="Moeda" xfId="1" builtinId="4"/>
    <cellStyle name="Moeda 2" xfId="2"/>
    <cellStyle name="Normal" xfId="0" builtinId="0"/>
    <cellStyle name="Porcentagem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tabSelected="1" zoomScale="85" zoomScaleNormal="85" workbookViewId="0">
      <selection activeCell="A140" sqref="A140:F140"/>
    </sheetView>
  </sheetViews>
  <sheetFormatPr defaultRowHeight="15" x14ac:dyDescent="0.25"/>
  <cols>
    <col min="1" max="1" width="12" style="3" customWidth="1"/>
    <col min="2" max="2" width="102.5703125" style="3" customWidth="1"/>
    <col min="3" max="3" width="16.28515625" style="3" customWidth="1"/>
    <col min="4" max="4" width="17" style="3" customWidth="1"/>
    <col min="5" max="5" width="18.5703125" style="3" customWidth="1"/>
    <col min="6" max="6" width="19" style="9" bestFit="1" customWidth="1"/>
    <col min="7" max="9" width="9.140625" style="3"/>
    <col min="10" max="10" width="13.42578125" style="3" bestFit="1" customWidth="1"/>
    <col min="11" max="16384" width="9.140625" style="3"/>
  </cols>
  <sheetData>
    <row r="1" spans="1:16" ht="81.75" customHeight="1" thickBot="1" x14ac:dyDescent="0.3">
      <c r="A1" s="48" t="s">
        <v>162</v>
      </c>
      <c r="B1" s="47"/>
      <c r="C1" s="47"/>
      <c r="D1" s="47"/>
      <c r="E1" s="47"/>
      <c r="F1" s="49"/>
      <c r="G1" s="6"/>
      <c r="I1" s="4"/>
      <c r="J1" s="4"/>
      <c r="K1" s="4"/>
      <c r="L1" s="4"/>
      <c r="M1" s="4"/>
      <c r="N1" s="4"/>
      <c r="O1" s="4"/>
      <c r="P1" s="4"/>
    </row>
    <row r="2" spans="1:16" s="4" customFormat="1" ht="31.5" customHeight="1" thickBot="1" x14ac:dyDescent="0.3">
      <c r="A2" s="18"/>
      <c r="B2" s="19" t="s">
        <v>161</v>
      </c>
      <c r="C2" s="20">
        <v>2.8358999999999999E-2</v>
      </c>
      <c r="D2" s="52" t="s">
        <v>160</v>
      </c>
      <c r="E2" s="50"/>
      <c r="F2" s="51"/>
    </row>
    <row r="3" spans="1:16" ht="15.75" thickBot="1" x14ac:dyDescent="0.3">
      <c r="A3" s="53" t="s">
        <v>4</v>
      </c>
      <c r="B3" s="21" t="s">
        <v>7</v>
      </c>
      <c r="C3" s="21" t="s">
        <v>125</v>
      </c>
      <c r="D3" s="21" t="s">
        <v>126</v>
      </c>
      <c r="E3" s="21" t="s">
        <v>123</v>
      </c>
      <c r="F3" s="22" t="s">
        <v>142</v>
      </c>
      <c r="G3" s="4"/>
      <c r="I3" s="4"/>
      <c r="J3" s="4"/>
      <c r="K3" s="4"/>
      <c r="L3" s="4"/>
      <c r="M3" s="4"/>
      <c r="N3" s="4"/>
      <c r="O3" s="4"/>
      <c r="P3" s="4"/>
    </row>
    <row r="4" spans="1:16" ht="30" x14ac:dyDescent="0.25">
      <c r="A4" s="63">
        <v>1</v>
      </c>
      <c r="B4" s="55" t="s">
        <v>163</v>
      </c>
      <c r="C4" s="54" t="s">
        <v>5</v>
      </c>
      <c r="D4" s="56" t="s">
        <v>136</v>
      </c>
      <c r="E4" s="56">
        <f>E5+E6+E7+E8+E9</f>
        <v>150106.875</v>
      </c>
      <c r="F4" s="64">
        <f>E4-(E4*$C$2)</f>
        <v>145849.99413187499</v>
      </c>
      <c r="G4" s="4"/>
      <c r="I4" s="4"/>
      <c r="K4" s="4"/>
      <c r="L4" s="4"/>
      <c r="M4" s="4"/>
      <c r="N4" s="4"/>
      <c r="O4" s="4"/>
      <c r="P4" s="4"/>
    </row>
    <row r="5" spans="1:16" ht="30" x14ac:dyDescent="0.25">
      <c r="A5" s="10" t="s">
        <v>137</v>
      </c>
      <c r="B5" s="26" t="s">
        <v>164</v>
      </c>
      <c r="C5" s="14">
        <v>5</v>
      </c>
      <c r="D5" s="46">
        <f>D7*2</f>
        <v>224.375</v>
      </c>
      <c r="E5" s="28">
        <f>C5*D5</f>
        <v>1121.875</v>
      </c>
      <c r="F5" s="29">
        <f t="shared" ref="F5:F65" si="0">E5-(E5*$C$2)</f>
        <v>1090.059746875</v>
      </c>
      <c r="G5" s="4"/>
      <c r="I5" s="4"/>
      <c r="K5" s="4"/>
      <c r="L5" s="4"/>
      <c r="M5" s="4"/>
      <c r="N5" s="4"/>
      <c r="O5" s="4"/>
      <c r="P5" s="4"/>
    </row>
    <row r="6" spans="1:16" ht="60" x14ac:dyDescent="0.25">
      <c r="A6" s="10" t="s">
        <v>138</v>
      </c>
      <c r="B6" s="26" t="s">
        <v>165</v>
      </c>
      <c r="C6" s="14">
        <v>384</v>
      </c>
      <c r="D6" s="27">
        <v>112.1875</v>
      </c>
      <c r="E6" s="28">
        <f>C6*D6</f>
        <v>43080</v>
      </c>
      <c r="F6" s="29">
        <f>E6-(E6*$C$2)</f>
        <v>41858.294280000002</v>
      </c>
      <c r="G6" s="4"/>
      <c r="I6" s="4"/>
      <c r="K6" s="4"/>
      <c r="L6" s="4"/>
      <c r="M6" s="4"/>
      <c r="N6" s="4"/>
      <c r="O6" s="4"/>
      <c r="P6" s="4"/>
    </row>
    <row r="7" spans="1:16" ht="30" x14ac:dyDescent="0.25">
      <c r="A7" s="10" t="s">
        <v>139</v>
      </c>
      <c r="B7" s="26" t="s">
        <v>166</v>
      </c>
      <c r="C7" s="14">
        <v>56</v>
      </c>
      <c r="D7" s="27">
        <v>112.1875</v>
      </c>
      <c r="E7" s="28">
        <f t="shared" ref="E7:E8" si="1">C7*D7</f>
        <v>6282.5</v>
      </c>
      <c r="F7" s="29">
        <f t="shared" si="0"/>
        <v>6104.3345824999997</v>
      </c>
      <c r="G7" s="4"/>
      <c r="H7" s="1"/>
      <c r="I7" s="4"/>
      <c r="J7" s="4"/>
      <c r="K7" s="4"/>
      <c r="L7" s="4"/>
      <c r="M7" s="4"/>
      <c r="N7" s="4"/>
      <c r="O7" s="4"/>
      <c r="P7" s="4"/>
    </row>
    <row r="8" spans="1:16" ht="30" x14ac:dyDescent="0.25">
      <c r="A8" s="10" t="s">
        <v>140</v>
      </c>
      <c r="B8" s="26" t="s">
        <v>167</v>
      </c>
      <c r="C8" s="14">
        <v>224</v>
      </c>
      <c r="D8" s="27">
        <v>112.1875</v>
      </c>
      <c r="E8" s="28">
        <f t="shared" si="1"/>
        <v>25130</v>
      </c>
      <c r="F8" s="29">
        <f t="shared" si="0"/>
        <v>24417.338329999999</v>
      </c>
      <c r="G8" s="4"/>
      <c r="H8" s="1"/>
      <c r="I8" s="4"/>
      <c r="J8" s="7"/>
      <c r="K8" s="4"/>
      <c r="L8" s="4"/>
      <c r="M8" s="4"/>
      <c r="N8" s="4"/>
      <c r="O8" s="4"/>
      <c r="P8" s="4"/>
    </row>
    <row r="9" spans="1:16" ht="45.75" thickBot="1" x14ac:dyDescent="0.3">
      <c r="A9" s="17" t="s">
        <v>141</v>
      </c>
      <c r="B9" s="30" t="s">
        <v>168</v>
      </c>
      <c r="C9" s="31" t="s">
        <v>6</v>
      </c>
      <c r="D9" s="32">
        <v>6207.708333333333</v>
      </c>
      <c r="E9" s="32">
        <v>74492.5</v>
      </c>
      <c r="F9" s="33">
        <f t="shared" si="0"/>
        <v>72379.9671925</v>
      </c>
      <c r="G9" s="4"/>
      <c r="H9" s="1"/>
      <c r="I9" s="4"/>
      <c r="J9" s="4"/>
      <c r="K9" s="4"/>
      <c r="L9" s="4"/>
      <c r="M9" s="4"/>
      <c r="N9" s="4"/>
      <c r="O9" s="4"/>
      <c r="P9" s="4"/>
    </row>
    <row r="10" spans="1:16" ht="15.75" thickBot="1" x14ac:dyDescent="0.3">
      <c r="A10" s="23" t="s">
        <v>8</v>
      </c>
      <c r="B10" s="21" t="s">
        <v>0</v>
      </c>
      <c r="C10" s="21" t="s">
        <v>1</v>
      </c>
      <c r="D10" s="21" t="s">
        <v>3</v>
      </c>
      <c r="E10" s="21" t="s">
        <v>2</v>
      </c>
      <c r="F10" s="22" t="s">
        <v>142</v>
      </c>
      <c r="G10" s="4"/>
      <c r="I10" s="4"/>
      <c r="J10" s="4"/>
      <c r="K10" s="4"/>
      <c r="L10" s="4"/>
      <c r="M10" s="4"/>
      <c r="N10" s="4"/>
      <c r="O10" s="4"/>
      <c r="P10" s="4"/>
    </row>
    <row r="11" spans="1:16" ht="15" customHeight="1" x14ac:dyDescent="0.25">
      <c r="A11" s="69" t="s">
        <v>120</v>
      </c>
      <c r="B11" s="70"/>
      <c r="C11" s="70"/>
      <c r="D11" s="71"/>
      <c r="E11" s="72"/>
      <c r="F11" s="73"/>
      <c r="G11" s="4"/>
      <c r="H11" s="4"/>
      <c r="I11" s="4"/>
      <c r="J11" s="4"/>
      <c r="K11" s="2"/>
      <c r="L11" s="4"/>
      <c r="M11" s="4"/>
      <c r="N11" s="4"/>
      <c r="O11" s="4"/>
      <c r="P11" s="4"/>
    </row>
    <row r="12" spans="1:16" ht="15" customHeight="1" x14ac:dyDescent="0.25">
      <c r="A12" s="65">
        <v>1</v>
      </c>
      <c r="B12" s="41" t="s">
        <v>143</v>
      </c>
      <c r="C12" s="13" t="s">
        <v>10</v>
      </c>
      <c r="D12" s="57">
        <v>1</v>
      </c>
      <c r="E12" s="25">
        <v>526.20633333333342</v>
      </c>
      <c r="F12" s="66">
        <f t="shared" si="0"/>
        <v>511.2836479263334</v>
      </c>
      <c r="G12" s="4"/>
      <c r="H12" s="4"/>
      <c r="I12" s="4"/>
      <c r="J12" s="4"/>
      <c r="K12" s="2"/>
      <c r="L12" s="4"/>
      <c r="M12" s="4"/>
      <c r="N12" s="4"/>
      <c r="O12" s="4"/>
      <c r="P12" s="4"/>
    </row>
    <row r="13" spans="1:16" ht="30" x14ac:dyDescent="0.25">
      <c r="A13" s="11">
        <v>2</v>
      </c>
      <c r="B13" s="34" t="s">
        <v>9</v>
      </c>
      <c r="C13" s="12" t="s">
        <v>118</v>
      </c>
      <c r="D13" s="35">
        <v>1</v>
      </c>
      <c r="E13" s="28">
        <v>56</v>
      </c>
      <c r="F13" s="36">
        <f t="shared" si="0"/>
        <v>54.411895999999999</v>
      </c>
      <c r="G13" s="4"/>
      <c r="H13" s="4"/>
      <c r="I13" s="4"/>
      <c r="J13" s="4"/>
      <c r="L13" s="4"/>
      <c r="M13" s="4"/>
      <c r="N13" s="4"/>
      <c r="O13" s="4"/>
      <c r="P13" s="4"/>
    </row>
    <row r="14" spans="1:16" x14ac:dyDescent="0.25">
      <c r="A14" s="11">
        <v>3</v>
      </c>
      <c r="B14" s="34" t="s">
        <v>11</v>
      </c>
      <c r="C14" s="12" t="s">
        <v>118</v>
      </c>
      <c r="D14" s="35">
        <v>1</v>
      </c>
      <c r="E14" s="28">
        <v>114.51906507407409</v>
      </c>
      <c r="F14" s="36">
        <f t="shared" si="0"/>
        <v>111.27141890763842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" x14ac:dyDescent="0.25">
      <c r="A15" s="11">
        <v>4</v>
      </c>
      <c r="B15" s="34" t="s">
        <v>144</v>
      </c>
      <c r="C15" s="12" t="s">
        <v>119</v>
      </c>
      <c r="D15" s="37">
        <v>1</v>
      </c>
      <c r="E15" s="28">
        <v>2173.62635</v>
      </c>
      <c r="F15" s="36">
        <f t="shared" si="0"/>
        <v>2111.9844803403498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11">
        <v>5</v>
      </c>
      <c r="B16" s="38" t="s">
        <v>145</v>
      </c>
      <c r="C16" s="39" t="s">
        <v>119</v>
      </c>
      <c r="D16" s="37">
        <v>1</v>
      </c>
      <c r="E16" s="28">
        <v>1467.2940000000001</v>
      </c>
      <c r="F16" s="36">
        <f t="shared" si="0"/>
        <v>1425.6830094540001</v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11">
        <v>6</v>
      </c>
      <c r="B17" s="38" t="s">
        <v>146</v>
      </c>
      <c r="C17" s="39" t="s">
        <v>119</v>
      </c>
      <c r="D17" s="37">
        <v>1</v>
      </c>
      <c r="E17" s="28">
        <v>236.93190000000001</v>
      </c>
      <c r="F17" s="36">
        <f t="shared" si="0"/>
        <v>230.21274824790001</v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11">
        <v>7</v>
      </c>
      <c r="B18" s="34" t="s">
        <v>12</v>
      </c>
      <c r="C18" s="12" t="s">
        <v>117</v>
      </c>
      <c r="D18" s="37">
        <v>1</v>
      </c>
      <c r="E18" s="28">
        <v>17.5</v>
      </c>
      <c r="F18" s="36">
        <f t="shared" si="0"/>
        <v>17.0037175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11">
        <v>8</v>
      </c>
      <c r="B19" s="34" t="s">
        <v>86</v>
      </c>
      <c r="C19" s="12" t="s">
        <v>118</v>
      </c>
      <c r="D19" s="37">
        <v>1</v>
      </c>
      <c r="E19" s="28">
        <v>72</v>
      </c>
      <c r="F19" s="36">
        <f t="shared" si="0"/>
        <v>69.958151999999998</v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11">
        <v>9</v>
      </c>
      <c r="B20" s="34" t="s">
        <v>169</v>
      </c>
      <c r="C20" s="12" t="s">
        <v>119</v>
      </c>
      <c r="D20" s="35">
        <v>1</v>
      </c>
      <c r="E20" s="28">
        <v>78.569999999999993</v>
      </c>
      <c r="F20" s="36">
        <f t="shared" si="0"/>
        <v>76.341833369999989</v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11">
        <v>10</v>
      </c>
      <c r="B21" s="34" t="s">
        <v>170</v>
      </c>
      <c r="C21" s="12" t="s">
        <v>118</v>
      </c>
      <c r="D21" s="35">
        <v>1</v>
      </c>
      <c r="E21" s="28">
        <v>27</v>
      </c>
      <c r="F21" s="36">
        <f t="shared" si="0"/>
        <v>26.234307000000001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11">
        <v>11</v>
      </c>
      <c r="B22" s="34" t="s">
        <v>85</v>
      </c>
      <c r="C22" s="12" t="s">
        <v>118</v>
      </c>
      <c r="D22" s="35">
        <v>1</v>
      </c>
      <c r="E22" s="28">
        <v>72</v>
      </c>
      <c r="F22" s="36">
        <f t="shared" si="0"/>
        <v>69.958151999999998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67">
        <v>12</v>
      </c>
      <c r="B23" s="59" t="s">
        <v>127</v>
      </c>
      <c r="C23" s="58" t="s">
        <v>118</v>
      </c>
      <c r="D23" s="60">
        <v>1</v>
      </c>
      <c r="E23" s="32">
        <v>72</v>
      </c>
      <c r="F23" s="68">
        <f t="shared" si="0"/>
        <v>69.958151999999998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74" t="s">
        <v>124</v>
      </c>
      <c r="B24" s="75"/>
      <c r="C24" s="75"/>
      <c r="D24" s="72"/>
      <c r="E24" s="72"/>
      <c r="F24" s="73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4.85" customHeight="1" x14ac:dyDescent="0.25">
      <c r="A25" s="65">
        <v>13</v>
      </c>
      <c r="B25" s="41" t="s">
        <v>13</v>
      </c>
      <c r="C25" s="13" t="s">
        <v>119</v>
      </c>
      <c r="D25" s="57">
        <v>1</v>
      </c>
      <c r="E25" s="25">
        <v>18</v>
      </c>
      <c r="F25" s="66">
        <f t="shared" si="0"/>
        <v>17.489538</v>
      </c>
      <c r="G25" s="4"/>
    </row>
    <row r="26" spans="1:16" ht="15.75" customHeight="1" x14ac:dyDescent="0.25">
      <c r="A26" s="11">
        <v>14</v>
      </c>
      <c r="B26" s="34" t="s">
        <v>14</v>
      </c>
      <c r="C26" s="12" t="s">
        <v>119</v>
      </c>
      <c r="D26" s="35">
        <v>1</v>
      </c>
      <c r="E26" s="28">
        <v>3.14</v>
      </c>
      <c r="F26" s="36">
        <f t="shared" si="0"/>
        <v>3.0509527400000001</v>
      </c>
      <c r="G26" s="4"/>
    </row>
    <row r="27" spans="1:16" ht="14.85" customHeight="1" x14ac:dyDescent="0.25">
      <c r="A27" s="11">
        <v>15</v>
      </c>
      <c r="B27" s="34" t="s">
        <v>15</v>
      </c>
      <c r="C27" s="12" t="s">
        <v>119</v>
      </c>
      <c r="D27" s="35">
        <v>1</v>
      </c>
      <c r="E27" s="28">
        <v>612</v>
      </c>
      <c r="F27" s="36">
        <f t="shared" si="0"/>
        <v>594.64429199999995</v>
      </c>
      <c r="G27" s="4"/>
    </row>
    <row r="28" spans="1:16" x14ac:dyDescent="0.25">
      <c r="A28" s="11">
        <v>16</v>
      </c>
      <c r="B28" s="34" t="s">
        <v>16</v>
      </c>
      <c r="C28" s="12" t="s">
        <v>119</v>
      </c>
      <c r="D28" s="35">
        <v>1</v>
      </c>
      <c r="E28" s="28">
        <v>3.14</v>
      </c>
      <c r="F28" s="36">
        <f t="shared" si="0"/>
        <v>3.0509527400000001</v>
      </c>
      <c r="G28" s="4"/>
    </row>
    <row r="29" spans="1:16" x14ac:dyDescent="0.25">
      <c r="A29" s="11">
        <v>17</v>
      </c>
      <c r="B29" s="34" t="s">
        <v>17</v>
      </c>
      <c r="C29" s="12" t="s">
        <v>119</v>
      </c>
      <c r="D29" s="35">
        <v>1</v>
      </c>
      <c r="E29" s="28">
        <v>207.42</v>
      </c>
      <c r="F29" s="36">
        <f t="shared" si="0"/>
        <v>201.53777621999998</v>
      </c>
      <c r="G29" s="4"/>
    </row>
    <row r="30" spans="1:16" x14ac:dyDescent="0.25">
      <c r="A30" s="11">
        <v>18</v>
      </c>
      <c r="B30" s="34" t="s">
        <v>18</v>
      </c>
      <c r="C30" s="12" t="s">
        <v>119</v>
      </c>
      <c r="D30" s="35">
        <v>1</v>
      </c>
      <c r="E30" s="28">
        <v>396</v>
      </c>
      <c r="F30" s="36">
        <f t="shared" si="0"/>
        <v>384.769836</v>
      </c>
      <c r="G30" s="4"/>
    </row>
    <row r="31" spans="1:16" x14ac:dyDescent="0.25">
      <c r="A31" s="11">
        <v>19</v>
      </c>
      <c r="B31" s="34" t="s">
        <v>19</v>
      </c>
      <c r="C31" s="12" t="s">
        <v>119</v>
      </c>
      <c r="D31" s="35">
        <v>1</v>
      </c>
      <c r="E31" s="28">
        <v>1599</v>
      </c>
      <c r="F31" s="36">
        <f t="shared" si="0"/>
        <v>1553.653959</v>
      </c>
      <c r="G31" s="4"/>
    </row>
    <row r="32" spans="1:16" x14ac:dyDescent="0.25">
      <c r="A32" s="11">
        <v>20</v>
      </c>
      <c r="B32" s="34" t="s">
        <v>20</v>
      </c>
      <c r="C32" s="12" t="s">
        <v>119</v>
      </c>
      <c r="D32" s="35">
        <v>1</v>
      </c>
      <c r="E32" s="28">
        <v>16.850000000000001</v>
      </c>
      <c r="F32" s="36">
        <f t="shared" si="0"/>
        <v>16.372150850000001</v>
      </c>
      <c r="G32" s="4"/>
    </row>
    <row r="33" spans="1:7" x14ac:dyDescent="0.25">
      <c r="A33" s="11">
        <v>21</v>
      </c>
      <c r="B33" s="34" t="s">
        <v>21</v>
      </c>
      <c r="C33" s="12" t="s">
        <v>119</v>
      </c>
      <c r="D33" s="35">
        <v>1</v>
      </c>
      <c r="E33" s="28">
        <v>7.5</v>
      </c>
      <c r="F33" s="36">
        <f t="shared" si="0"/>
        <v>7.2873074999999998</v>
      </c>
      <c r="G33" s="4"/>
    </row>
    <row r="34" spans="1:7" x14ac:dyDescent="0.25">
      <c r="A34" s="11">
        <v>22</v>
      </c>
      <c r="B34" s="34" t="s">
        <v>22</v>
      </c>
      <c r="C34" s="12" t="s">
        <v>119</v>
      </c>
      <c r="D34" s="35">
        <v>1</v>
      </c>
      <c r="E34" s="28">
        <v>6.17</v>
      </c>
      <c r="F34" s="36">
        <f t="shared" si="0"/>
        <v>5.9950249700000002</v>
      </c>
      <c r="G34" s="4"/>
    </row>
    <row r="35" spans="1:7" x14ac:dyDescent="0.25">
      <c r="A35" s="11">
        <v>23</v>
      </c>
      <c r="B35" s="34" t="s">
        <v>23</v>
      </c>
      <c r="C35" s="12" t="s">
        <v>119</v>
      </c>
      <c r="D35" s="35">
        <v>1</v>
      </c>
      <c r="E35" s="28">
        <v>178.5</v>
      </c>
      <c r="F35" s="36">
        <f t="shared" si="0"/>
        <v>173.43791849999999</v>
      </c>
      <c r="G35" s="4"/>
    </row>
    <row r="36" spans="1:7" x14ac:dyDescent="0.25">
      <c r="A36" s="11">
        <v>24</v>
      </c>
      <c r="B36" s="34" t="s">
        <v>24</v>
      </c>
      <c r="C36" s="12" t="s">
        <v>119</v>
      </c>
      <c r="D36" s="35">
        <v>1</v>
      </c>
      <c r="E36" s="28">
        <v>9.42</v>
      </c>
      <c r="F36" s="36">
        <f t="shared" si="0"/>
        <v>9.1528582200000006</v>
      </c>
      <c r="G36" s="4"/>
    </row>
    <row r="37" spans="1:7" x14ac:dyDescent="0.25">
      <c r="A37" s="11">
        <v>25</v>
      </c>
      <c r="B37" s="34" t="s">
        <v>25</v>
      </c>
      <c r="C37" s="12" t="s">
        <v>119</v>
      </c>
      <c r="D37" s="35">
        <v>1</v>
      </c>
      <c r="E37" s="28">
        <v>498.02</v>
      </c>
      <c r="F37" s="36">
        <f t="shared" si="0"/>
        <v>483.89665081999999</v>
      </c>
      <c r="G37" s="4"/>
    </row>
    <row r="38" spans="1:7" x14ac:dyDescent="0.25">
      <c r="A38" s="11">
        <v>26</v>
      </c>
      <c r="B38" s="34" t="s">
        <v>26</v>
      </c>
      <c r="C38" s="12" t="s">
        <v>119</v>
      </c>
      <c r="D38" s="35">
        <v>1</v>
      </c>
      <c r="E38" s="28">
        <v>6.17</v>
      </c>
      <c r="F38" s="36">
        <f t="shared" si="0"/>
        <v>5.9950249700000002</v>
      </c>
      <c r="G38" s="4"/>
    </row>
    <row r="39" spans="1:7" x14ac:dyDescent="0.25">
      <c r="A39" s="11">
        <v>27</v>
      </c>
      <c r="B39" s="34" t="s">
        <v>27</v>
      </c>
      <c r="C39" s="12" t="s">
        <v>119</v>
      </c>
      <c r="D39" s="35">
        <v>1</v>
      </c>
      <c r="E39" s="28">
        <v>235.5</v>
      </c>
      <c r="F39" s="36">
        <f t="shared" si="0"/>
        <v>228.82145550000001</v>
      </c>
      <c r="G39" s="4"/>
    </row>
    <row r="40" spans="1:7" x14ac:dyDescent="0.25">
      <c r="A40" s="11">
        <v>28</v>
      </c>
      <c r="B40" s="34" t="s">
        <v>28</v>
      </c>
      <c r="C40" s="12" t="s">
        <v>119</v>
      </c>
      <c r="D40" s="35">
        <v>1</v>
      </c>
      <c r="E40" s="28">
        <v>9.42</v>
      </c>
      <c r="F40" s="36">
        <f t="shared" si="0"/>
        <v>9.1528582200000006</v>
      </c>
      <c r="G40" s="4"/>
    </row>
    <row r="41" spans="1:7" x14ac:dyDescent="0.25">
      <c r="A41" s="11">
        <v>29</v>
      </c>
      <c r="B41" s="34" t="s">
        <v>29</v>
      </c>
      <c r="C41" s="12" t="s">
        <v>119</v>
      </c>
      <c r="D41" s="35">
        <v>1</v>
      </c>
      <c r="E41" s="28">
        <v>10.5</v>
      </c>
      <c r="F41" s="36">
        <f t="shared" si="0"/>
        <v>10.202230500000001</v>
      </c>
      <c r="G41" s="4"/>
    </row>
    <row r="42" spans="1:7" x14ac:dyDescent="0.25">
      <c r="A42" s="11">
        <v>30</v>
      </c>
      <c r="B42" s="34" t="s">
        <v>30</v>
      </c>
      <c r="C42" s="12" t="s">
        <v>118</v>
      </c>
      <c r="D42" s="37">
        <v>1</v>
      </c>
      <c r="E42" s="28">
        <v>25</v>
      </c>
      <c r="F42" s="36">
        <f t="shared" si="0"/>
        <v>24.291025000000001</v>
      </c>
      <c r="G42" s="4"/>
    </row>
    <row r="43" spans="1:7" x14ac:dyDescent="0.25">
      <c r="A43" s="67">
        <v>31</v>
      </c>
      <c r="B43" s="59" t="s">
        <v>31</v>
      </c>
      <c r="C43" s="58" t="s">
        <v>119</v>
      </c>
      <c r="D43" s="60">
        <v>1</v>
      </c>
      <c r="E43" s="32">
        <v>3.14</v>
      </c>
      <c r="F43" s="68">
        <f t="shared" si="0"/>
        <v>3.0509527400000001</v>
      </c>
      <c r="G43" s="4"/>
    </row>
    <row r="44" spans="1:7" x14ac:dyDescent="0.25">
      <c r="A44" s="69" t="s">
        <v>121</v>
      </c>
      <c r="B44" s="70"/>
      <c r="C44" s="70"/>
      <c r="D44" s="72"/>
      <c r="E44" s="72"/>
      <c r="F44" s="73"/>
      <c r="G44" s="4"/>
    </row>
    <row r="45" spans="1:7" x14ac:dyDescent="0.25">
      <c r="A45" s="65">
        <v>32</v>
      </c>
      <c r="B45" s="41" t="s">
        <v>32</v>
      </c>
      <c r="C45" s="13" t="s">
        <v>119</v>
      </c>
      <c r="D45" s="57">
        <v>1</v>
      </c>
      <c r="E45" s="25">
        <v>4180</v>
      </c>
      <c r="F45" s="66">
        <f t="shared" si="0"/>
        <v>4061.4593800000002</v>
      </c>
      <c r="G45" s="4"/>
    </row>
    <row r="46" spans="1:7" x14ac:dyDescent="0.25">
      <c r="A46" s="11">
        <v>33</v>
      </c>
      <c r="B46" s="34" t="s">
        <v>33</v>
      </c>
      <c r="C46" s="12" t="s">
        <v>119</v>
      </c>
      <c r="D46" s="35">
        <v>1</v>
      </c>
      <c r="E46" s="28">
        <v>1439</v>
      </c>
      <c r="F46" s="36">
        <f t="shared" si="0"/>
        <v>1398.191399</v>
      </c>
      <c r="G46" s="4"/>
    </row>
    <row r="47" spans="1:7" x14ac:dyDescent="0.25">
      <c r="A47" s="11">
        <v>34</v>
      </c>
      <c r="B47" s="34" t="s">
        <v>34</v>
      </c>
      <c r="C47" s="12" t="s">
        <v>119</v>
      </c>
      <c r="D47" s="35">
        <v>1</v>
      </c>
      <c r="E47" s="28">
        <v>72715.5</v>
      </c>
      <c r="F47" s="36">
        <f t="shared" si="0"/>
        <v>70653.361135500003</v>
      </c>
      <c r="G47" s="4"/>
    </row>
    <row r="48" spans="1:7" x14ac:dyDescent="0.25">
      <c r="A48" s="11">
        <v>35</v>
      </c>
      <c r="B48" s="34" t="s">
        <v>35</v>
      </c>
      <c r="C48" s="12" t="s">
        <v>119</v>
      </c>
      <c r="D48" s="35">
        <v>1</v>
      </c>
      <c r="E48" s="28">
        <v>76409.166666666672</v>
      </c>
      <c r="F48" s="36">
        <f t="shared" si="0"/>
        <v>74242.279109166673</v>
      </c>
      <c r="G48" s="4"/>
    </row>
    <row r="49" spans="1:7" x14ac:dyDescent="0.25">
      <c r="A49" s="11">
        <v>36</v>
      </c>
      <c r="B49" s="34" t="s">
        <v>36</v>
      </c>
      <c r="C49" s="12" t="s">
        <v>119</v>
      </c>
      <c r="D49" s="35">
        <v>1</v>
      </c>
      <c r="E49" s="28">
        <v>17470</v>
      </c>
      <c r="F49" s="36">
        <f t="shared" si="0"/>
        <v>16974.56827</v>
      </c>
      <c r="G49" s="4"/>
    </row>
    <row r="50" spans="1:7" x14ac:dyDescent="0.25">
      <c r="A50" s="11">
        <v>37</v>
      </c>
      <c r="B50" s="34" t="s">
        <v>37</v>
      </c>
      <c r="C50" s="12" t="s">
        <v>119</v>
      </c>
      <c r="D50" s="35">
        <v>1</v>
      </c>
      <c r="E50" s="28">
        <v>1796</v>
      </c>
      <c r="F50" s="36">
        <f t="shared" si="0"/>
        <v>1745.0672360000001</v>
      </c>
      <c r="G50" s="4"/>
    </row>
    <row r="51" spans="1:7" x14ac:dyDescent="0.25">
      <c r="A51" s="11">
        <v>38</v>
      </c>
      <c r="B51" s="34" t="s">
        <v>38</v>
      </c>
      <c r="C51" s="12" t="s">
        <v>119</v>
      </c>
      <c r="D51" s="35">
        <v>1</v>
      </c>
      <c r="E51" s="28">
        <v>19365</v>
      </c>
      <c r="F51" s="36">
        <f t="shared" si="0"/>
        <v>18815.827965</v>
      </c>
      <c r="G51" s="4"/>
    </row>
    <row r="52" spans="1:7" x14ac:dyDescent="0.25">
      <c r="A52" s="11">
        <v>39</v>
      </c>
      <c r="B52" s="34" t="s">
        <v>40</v>
      </c>
      <c r="C52" s="12" t="s">
        <v>119</v>
      </c>
      <c r="D52" s="35">
        <v>1</v>
      </c>
      <c r="E52" s="28">
        <v>27369</v>
      </c>
      <c r="F52" s="36">
        <f t="shared" si="0"/>
        <v>26592.842529000001</v>
      </c>
      <c r="G52" s="4"/>
    </row>
    <row r="53" spans="1:7" x14ac:dyDescent="0.25">
      <c r="A53" s="11">
        <v>40</v>
      </c>
      <c r="B53" s="34" t="s">
        <v>39</v>
      </c>
      <c r="C53" s="12" t="s">
        <v>119</v>
      </c>
      <c r="D53" s="35">
        <v>1</v>
      </c>
      <c r="E53" s="28">
        <v>16</v>
      </c>
      <c r="F53" s="36">
        <f t="shared" si="0"/>
        <v>15.546256</v>
      </c>
      <c r="G53" s="4"/>
    </row>
    <row r="54" spans="1:7" x14ac:dyDescent="0.25">
      <c r="A54" s="11">
        <v>41</v>
      </c>
      <c r="B54" s="34" t="s">
        <v>129</v>
      </c>
      <c r="C54" s="12" t="s">
        <v>119</v>
      </c>
      <c r="D54" s="35">
        <v>1</v>
      </c>
      <c r="E54" s="28">
        <v>156000</v>
      </c>
      <c r="F54" s="36">
        <f t="shared" si="0"/>
        <v>151575.99600000001</v>
      </c>
      <c r="G54" s="4"/>
    </row>
    <row r="55" spans="1:7" x14ac:dyDescent="0.25">
      <c r="A55" s="11">
        <v>42</v>
      </c>
      <c r="B55" s="34" t="s">
        <v>41</v>
      </c>
      <c r="C55" s="12" t="s">
        <v>131</v>
      </c>
      <c r="D55" s="35">
        <v>1</v>
      </c>
      <c r="E55" s="28">
        <v>64.091730333333331</v>
      </c>
      <c r="F55" s="36">
        <f t="shared" si="0"/>
        <v>62.274152952810333</v>
      </c>
      <c r="G55" s="4"/>
    </row>
    <row r="56" spans="1:7" x14ac:dyDescent="0.25">
      <c r="A56" s="11">
        <v>43</v>
      </c>
      <c r="B56" s="34" t="s">
        <v>147</v>
      </c>
      <c r="C56" s="12" t="s">
        <v>119</v>
      </c>
      <c r="D56" s="37">
        <v>1</v>
      </c>
      <c r="E56" s="28">
        <v>3142</v>
      </c>
      <c r="F56" s="36">
        <f t="shared" si="0"/>
        <v>3052.8960219999999</v>
      </c>
      <c r="G56" s="4"/>
    </row>
    <row r="57" spans="1:7" x14ac:dyDescent="0.25">
      <c r="A57" s="11">
        <v>44</v>
      </c>
      <c r="B57" s="34" t="s">
        <v>148</v>
      </c>
      <c r="C57" s="12" t="s">
        <v>119</v>
      </c>
      <c r="D57" s="37">
        <v>1</v>
      </c>
      <c r="E57" s="28">
        <v>2733.7371000000003</v>
      </c>
      <c r="F57" s="36">
        <f t="shared" si="0"/>
        <v>2656.2110495811003</v>
      </c>
      <c r="G57" s="4"/>
    </row>
    <row r="58" spans="1:7" x14ac:dyDescent="0.25">
      <c r="A58" s="11">
        <v>45</v>
      </c>
      <c r="B58" s="34" t="s">
        <v>149</v>
      </c>
      <c r="C58" s="12" t="s">
        <v>119</v>
      </c>
      <c r="D58" s="37">
        <v>1</v>
      </c>
      <c r="E58" s="28">
        <v>482.28270000000003</v>
      </c>
      <c r="F58" s="36">
        <f t="shared" si="0"/>
        <v>468.60564491070005</v>
      </c>
      <c r="G58" s="4"/>
    </row>
    <row r="59" spans="1:7" x14ac:dyDescent="0.25">
      <c r="A59" s="11">
        <v>46</v>
      </c>
      <c r="B59" s="34" t="s">
        <v>150</v>
      </c>
      <c r="C59" s="12" t="s">
        <v>119</v>
      </c>
      <c r="D59" s="37">
        <v>1</v>
      </c>
      <c r="E59" s="28">
        <v>598.94460000000004</v>
      </c>
      <c r="F59" s="36">
        <f t="shared" si="0"/>
        <v>581.95913008860009</v>
      </c>
      <c r="G59" s="4"/>
    </row>
    <row r="60" spans="1:7" x14ac:dyDescent="0.25">
      <c r="A60" s="11">
        <v>47</v>
      </c>
      <c r="B60" s="34" t="s">
        <v>151</v>
      </c>
      <c r="C60" s="12" t="s">
        <v>119</v>
      </c>
      <c r="D60" s="35">
        <v>1</v>
      </c>
      <c r="E60" s="28">
        <v>4279.2066000000004</v>
      </c>
      <c r="F60" s="36">
        <f t="shared" si="0"/>
        <v>4157.8525800306006</v>
      </c>
      <c r="G60" s="4"/>
    </row>
    <row r="61" spans="1:7" x14ac:dyDescent="0.25">
      <c r="A61" s="11">
        <v>48</v>
      </c>
      <c r="B61" s="34" t="s">
        <v>42</v>
      </c>
      <c r="C61" s="12" t="s">
        <v>119</v>
      </c>
      <c r="D61" s="35">
        <v>1</v>
      </c>
      <c r="E61" s="28">
        <v>78</v>
      </c>
      <c r="F61" s="36">
        <f t="shared" si="0"/>
        <v>75.787998000000002</v>
      </c>
      <c r="G61" s="4"/>
    </row>
    <row r="62" spans="1:7" x14ac:dyDescent="0.25">
      <c r="A62" s="11">
        <v>49</v>
      </c>
      <c r="B62" s="34" t="s">
        <v>43</v>
      </c>
      <c r="C62" s="12" t="s">
        <v>119</v>
      </c>
      <c r="D62" s="35">
        <v>1</v>
      </c>
      <c r="E62" s="28">
        <v>57</v>
      </c>
      <c r="F62" s="36">
        <f t="shared" si="0"/>
        <v>55.383536999999997</v>
      </c>
      <c r="G62" s="4"/>
    </row>
    <row r="63" spans="1:7" x14ac:dyDescent="0.25">
      <c r="A63" s="11">
        <v>50</v>
      </c>
      <c r="B63" s="34" t="s">
        <v>44</v>
      </c>
      <c r="C63" s="12" t="s">
        <v>119</v>
      </c>
      <c r="D63" s="35">
        <v>1</v>
      </c>
      <c r="E63" s="28">
        <v>1185</v>
      </c>
      <c r="F63" s="36">
        <f t="shared" si="0"/>
        <v>1151.394585</v>
      </c>
      <c r="G63" s="4"/>
    </row>
    <row r="64" spans="1:7" x14ac:dyDescent="0.25">
      <c r="A64" s="11">
        <v>51</v>
      </c>
      <c r="B64" s="34" t="s">
        <v>45</v>
      </c>
      <c r="C64" s="12" t="s">
        <v>119</v>
      </c>
      <c r="D64" s="35">
        <v>1</v>
      </c>
      <c r="E64" s="28">
        <v>959.04</v>
      </c>
      <c r="F64" s="36">
        <f t="shared" si="0"/>
        <v>931.84258463999993</v>
      </c>
      <c r="G64" s="4"/>
    </row>
    <row r="65" spans="1:7" x14ac:dyDescent="0.25">
      <c r="A65" s="11">
        <v>52</v>
      </c>
      <c r="B65" s="34" t="s">
        <v>152</v>
      </c>
      <c r="C65" s="12" t="s">
        <v>119</v>
      </c>
      <c r="D65" s="35">
        <v>1</v>
      </c>
      <c r="E65" s="28">
        <v>721.62000000000012</v>
      </c>
      <c r="F65" s="36">
        <f t="shared" si="0"/>
        <v>701.1555784200001</v>
      </c>
      <c r="G65" s="4"/>
    </row>
    <row r="66" spans="1:7" x14ac:dyDescent="0.25">
      <c r="A66" s="11">
        <v>53</v>
      </c>
      <c r="B66" s="34" t="s">
        <v>153</v>
      </c>
      <c r="C66" s="12" t="s">
        <v>119</v>
      </c>
      <c r="D66" s="35">
        <v>1</v>
      </c>
      <c r="E66" s="28">
        <v>625.5533333333334</v>
      </c>
      <c r="F66" s="36">
        <f t="shared" ref="F66:F129" si="2">E66-(E66*$C$2)</f>
        <v>607.81326635333335</v>
      </c>
      <c r="G66" s="4"/>
    </row>
    <row r="67" spans="1:7" x14ac:dyDescent="0.25">
      <c r="A67" s="11">
        <v>54</v>
      </c>
      <c r="B67" s="34" t="s">
        <v>130</v>
      </c>
      <c r="C67" s="12" t="s">
        <v>119</v>
      </c>
      <c r="D67" s="35">
        <v>1</v>
      </c>
      <c r="E67" s="28">
        <v>6538</v>
      </c>
      <c r="F67" s="36">
        <f t="shared" si="2"/>
        <v>6352.5888580000001</v>
      </c>
      <c r="G67" s="4"/>
    </row>
    <row r="68" spans="1:7" x14ac:dyDescent="0.25">
      <c r="A68" s="11">
        <v>55</v>
      </c>
      <c r="B68" s="34" t="s">
        <v>46</v>
      </c>
      <c r="C68" s="12" t="s">
        <v>119</v>
      </c>
      <c r="D68" s="35">
        <v>1</v>
      </c>
      <c r="E68" s="28">
        <v>161</v>
      </c>
      <c r="F68" s="36">
        <f t="shared" si="2"/>
        <v>156.434201</v>
      </c>
      <c r="G68" s="4"/>
    </row>
    <row r="69" spans="1:7" x14ac:dyDescent="0.25">
      <c r="A69" s="11">
        <v>56</v>
      </c>
      <c r="B69" s="34" t="s">
        <v>47</v>
      </c>
      <c r="C69" s="12" t="s">
        <v>119</v>
      </c>
      <c r="D69" s="35">
        <v>1</v>
      </c>
      <c r="E69" s="28">
        <v>660.13</v>
      </c>
      <c r="F69" s="36">
        <f t="shared" si="2"/>
        <v>641.40937332999999</v>
      </c>
      <c r="G69" s="4"/>
    </row>
    <row r="70" spans="1:7" x14ac:dyDescent="0.25">
      <c r="A70" s="11">
        <v>57</v>
      </c>
      <c r="B70" s="34" t="s">
        <v>48</v>
      </c>
      <c r="C70" s="12" t="s">
        <v>119</v>
      </c>
      <c r="D70" s="35">
        <v>1</v>
      </c>
      <c r="E70" s="28">
        <v>932</v>
      </c>
      <c r="F70" s="36">
        <f t="shared" si="2"/>
        <v>905.56941200000006</v>
      </c>
      <c r="G70" s="4"/>
    </row>
    <row r="71" spans="1:7" x14ac:dyDescent="0.25">
      <c r="A71" s="11">
        <v>58</v>
      </c>
      <c r="B71" s="34" t="s">
        <v>49</v>
      </c>
      <c r="C71" s="12" t="s">
        <v>119</v>
      </c>
      <c r="D71" s="35">
        <v>1</v>
      </c>
      <c r="E71" s="28">
        <v>929</v>
      </c>
      <c r="F71" s="36">
        <f t="shared" si="2"/>
        <v>902.65448900000001</v>
      </c>
      <c r="G71" s="4"/>
    </row>
    <row r="72" spans="1:7" x14ac:dyDescent="0.25">
      <c r="A72" s="11">
        <v>59</v>
      </c>
      <c r="B72" s="34" t="s">
        <v>50</v>
      </c>
      <c r="C72" s="12" t="s">
        <v>119</v>
      </c>
      <c r="D72" s="35">
        <v>1</v>
      </c>
      <c r="E72" s="28">
        <v>699</v>
      </c>
      <c r="F72" s="36">
        <f t="shared" si="2"/>
        <v>679.17705899999999</v>
      </c>
      <c r="G72" s="4"/>
    </row>
    <row r="73" spans="1:7" x14ac:dyDescent="0.25">
      <c r="A73" s="11">
        <v>60</v>
      </c>
      <c r="B73" s="34" t="s">
        <v>51</v>
      </c>
      <c r="C73" s="12" t="s">
        <v>119</v>
      </c>
      <c r="D73" s="35">
        <v>1</v>
      </c>
      <c r="E73" s="28">
        <v>57</v>
      </c>
      <c r="F73" s="36">
        <f t="shared" si="2"/>
        <v>55.383536999999997</v>
      </c>
      <c r="G73" s="4"/>
    </row>
    <row r="74" spans="1:7" x14ac:dyDescent="0.25">
      <c r="A74" s="11">
        <v>61</v>
      </c>
      <c r="B74" s="34" t="s">
        <v>52</v>
      </c>
      <c r="C74" s="12" t="s">
        <v>119</v>
      </c>
      <c r="D74" s="35">
        <v>1</v>
      </c>
      <c r="E74" s="28">
        <v>57</v>
      </c>
      <c r="F74" s="36">
        <f t="shared" si="2"/>
        <v>55.383536999999997</v>
      </c>
      <c r="G74" s="4"/>
    </row>
    <row r="75" spans="1:7" x14ac:dyDescent="0.25">
      <c r="A75" s="11">
        <v>62</v>
      </c>
      <c r="B75" s="34" t="s">
        <v>53</v>
      </c>
      <c r="C75" s="12" t="s">
        <v>119</v>
      </c>
      <c r="D75" s="35">
        <v>1</v>
      </c>
      <c r="E75" s="28">
        <v>439</v>
      </c>
      <c r="F75" s="36">
        <f t="shared" si="2"/>
        <v>426.55039900000003</v>
      </c>
      <c r="G75" s="4"/>
    </row>
    <row r="76" spans="1:7" x14ac:dyDescent="0.25">
      <c r="A76" s="11">
        <v>63</v>
      </c>
      <c r="B76" s="34" t="s">
        <v>54</v>
      </c>
      <c r="C76" s="12" t="s">
        <v>119</v>
      </c>
      <c r="D76" s="35">
        <v>1</v>
      </c>
      <c r="E76" s="28">
        <v>616.56700000000001</v>
      </c>
      <c r="F76" s="36">
        <f t="shared" si="2"/>
        <v>599.08177644700004</v>
      </c>
      <c r="G76" s="4"/>
    </row>
    <row r="77" spans="1:7" x14ac:dyDescent="0.25">
      <c r="A77" s="11">
        <v>64</v>
      </c>
      <c r="B77" s="34" t="s">
        <v>55</v>
      </c>
      <c r="C77" s="12" t="s">
        <v>119</v>
      </c>
      <c r="D77" s="35">
        <v>1</v>
      </c>
      <c r="E77" s="28">
        <v>191</v>
      </c>
      <c r="F77" s="36">
        <f t="shared" si="2"/>
        <v>185.58343099999999</v>
      </c>
      <c r="G77" s="4"/>
    </row>
    <row r="78" spans="1:7" x14ac:dyDescent="0.25">
      <c r="A78" s="11">
        <v>65</v>
      </c>
      <c r="B78" s="34" t="s">
        <v>56</v>
      </c>
      <c r="C78" s="12" t="s">
        <v>119</v>
      </c>
      <c r="D78" s="35">
        <v>1</v>
      </c>
      <c r="E78" s="28">
        <v>70</v>
      </c>
      <c r="F78" s="36">
        <f t="shared" si="2"/>
        <v>68.014870000000002</v>
      </c>
      <c r="G78" s="4"/>
    </row>
    <row r="79" spans="1:7" x14ac:dyDescent="0.25">
      <c r="A79" s="11">
        <v>66</v>
      </c>
      <c r="B79" s="34" t="s">
        <v>57</v>
      </c>
      <c r="C79" s="12" t="s">
        <v>119</v>
      </c>
      <c r="D79" s="35">
        <v>1</v>
      </c>
      <c r="E79" s="28">
        <v>70</v>
      </c>
      <c r="F79" s="36">
        <f t="shared" si="2"/>
        <v>68.014870000000002</v>
      </c>
      <c r="G79" s="4"/>
    </row>
    <row r="80" spans="1:7" x14ac:dyDescent="0.25">
      <c r="A80" s="11">
        <v>67</v>
      </c>
      <c r="B80" s="34" t="s">
        <v>58</v>
      </c>
      <c r="C80" s="12" t="s">
        <v>119</v>
      </c>
      <c r="D80" s="35">
        <v>1</v>
      </c>
      <c r="E80" s="28">
        <v>371</v>
      </c>
      <c r="F80" s="36">
        <f t="shared" si="2"/>
        <v>360.47881100000001</v>
      </c>
      <c r="G80" s="4"/>
    </row>
    <row r="81" spans="1:7" x14ac:dyDescent="0.25">
      <c r="A81" s="11">
        <v>68</v>
      </c>
      <c r="B81" s="34" t="s">
        <v>59</v>
      </c>
      <c r="C81" s="12" t="s">
        <v>119</v>
      </c>
      <c r="D81" s="35">
        <v>1</v>
      </c>
      <c r="E81" s="28">
        <v>312.46085900000003</v>
      </c>
      <c r="F81" s="36">
        <f t="shared" si="2"/>
        <v>303.59978149961904</v>
      </c>
      <c r="G81" s="4"/>
    </row>
    <row r="82" spans="1:7" x14ac:dyDescent="0.25">
      <c r="A82" s="11">
        <v>69</v>
      </c>
      <c r="B82" s="34" t="s">
        <v>60</v>
      </c>
      <c r="C82" s="12" t="s">
        <v>119</v>
      </c>
      <c r="D82" s="35">
        <v>1</v>
      </c>
      <c r="E82" s="28">
        <v>398</v>
      </c>
      <c r="F82" s="36">
        <f t="shared" si="2"/>
        <v>386.71311800000001</v>
      </c>
      <c r="G82" s="4"/>
    </row>
    <row r="83" spans="1:7" x14ac:dyDescent="0.25">
      <c r="A83" s="11">
        <v>70</v>
      </c>
      <c r="B83" s="34" t="s">
        <v>61</v>
      </c>
      <c r="C83" s="12" t="s">
        <v>119</v>
      </c>
      <c r="D83" s="35">
        <v>1</v>
      </c>
      <c r="E83" s="28">
        <v>358</v>
      </c>
      <c r="F83" s="36">
        <f t="shared" si="2"/>
        <v>347.84747800000002</v>
      </c>
      <c r="G83" s="4"/>
    </row>
    <row r="84" spans="1:7" x14ac:dyDescent="0.25">
      <c r="A84" s="11">
        <v>71</v>
      </c>
      <c r="B84" s="34" t="s">
        <v>62</v>
      </c>
      <c r="C84" s="12" t="s">
        <v>119</v>
      </c>
      <c r="D84" s="35">
        <v>1</v>
      </c>
      <c r="E84" s="28">
        <v>288.35500000000002</v>
      </c>
      <c r="F84" s="36">
        <f t="shared" si="2"/>
        <v>280.17754055500001</v>
      </c>
      <c r="G84" s="4"/>
    </row>
    <row r="85" spans="1:7" x14ac:dyDescent="0.25">
      <c r="A85" s="11">
        <v>72</v>
      </c>
      <c r="B85" s="34" t="s">
        <v>63</v>
      </c>
      <c r="C85" s="12" t="s">
        <v>119</v>
      </c>
      <c r="D85" s="35">
        <v>1</v>
      </c>
      <c r="E85" s="28">
        <v>1132</v>
      </c>
      <c r="F85" s="36">
        <f t="shared" si="2"/>
        <v>1099.897612</v>
      </c>
      <c r="G85" s="4"/>
    </row>
    <row r="86" spans="1:7" x14ac:dyDescent="0.25">
      <c r="A86" s="11">
        <v>73</v>
      </c>
      <c r="B86" s="34" t="s">
        <v>133</v>
      </c>
      <c r="C86" s="12" t="s">
        <v>119</v>
      </c>
      <c r="D86" s="35">
        <v>1</v>
      </c>
      <c r="E86" s="28">
        <v>1214.4587150000002</v>
      </c>
      <c r="F86" s="36">
        <f t="shared" si="2"/>
        <v>1180.0178803013152</v>
      </c>
      <c r="G86" s="4"/>
    </row>
    <row r="87" spans="1:7" x14ac:dyDescent="0.25">
      <c r="A87" s="11">
        <v>74</v>
      </c>
      <c r="B87" s="34" t="s">
        <v>134</v>
      </c>
      <c r="C87" s="12" t="s">
        <v>119</v>
      </c>
      <c r="D87" s="35">
        <v>1</v>
      </c>
      <c r="E87" s="28">
        <v>1356.0557535000003</v>
      </c>
      <c r="F87" s="36">
        <f t="shared" si="2"/>
        <v>1317.5993683864938</v>
      </c>
      <c r="G87" s="4"/>
    </row>
    <row r="88" spans="1:7" x14ac:dyDescent="0.25">
      <c r="A88" s="11">
        <v>75</v>
      </c>
      <c r="B88" s="34" t="s">
        <v>135</v>
      </c>
      <c r="C88" s="12" t="s">
        <v>119</v>
      </c>
      <c r="D88" s="35">
        <v>1</v>
      </c>
      <c r="E88" s="28">
        <v>1800.7986965</v>
      </c>
      <c r="F88" s="36">
        <f t="shared" si="2"/>
        <v>1749.7298462659564</v>
      </c>
      <c r="G88" s="4"/>
    </row>
    <row r="89" spans="1:7" x14ac:dyDescent="0.25">
      <c r="A89" s="11">
        <v>76</v>
      </c>
      <c r="B89" s="34" t="s">
        <v>64</v>
      </c>
      <c r="C89" s="12" t="s">
        <v>119</v>
      </c>
      <c r="D89" s="35">
        <v>1</v>
      </c>
      <c r="E89" s="28">
        <v>189</v>
      </c>
      <c r="F89" s="36">
        <f t="shared" si="2"/>
        <v>183.64014900000001</v>
      </c>
      <c r="G89" s="4"/>
    </row>
    <row r="90" spans="1:7" x14ac:dyDescent="0.25">
      <c r="A90" s="11">
        <v>77</v>
      </c>
      <c r="B90" s="34" t="s">
        <v>65</v>
      </c>
      <c r="C90" s="12" t="s">
        <v>119</v>
      </c>
      <c r="D90" s="35">
        <v>1</v>
      </c>
      <c r="E90" s="28">
        <v>711.13</v>
      </c>
      <c r="F90" s="36">
        <f t="shared" si="2"/>
        <v>690.96306432999995</v>
      </c>
      <c r="G90" s="4"/>
    </row>
    <row r="91" spans="1:7" x14ac:dyDescent="0.25">
      <c r="A91" s="11">
        <v>78</v>
      </c>
      <c r="B91" s="34" t="s">
        <v>66</v>
      </c>
      <c r="C91" s="12" t="s">
        <v>119</v>
      </c>
      <c r="D91" s="35">
        <v>1</v>
      </c>
      <c r="E91" s="28">
        <v>803.4036000000001</v>
      </c>
      <c r="F91" s="36">
        <f t="shared" si="2"/>
        <v>780.61987730760006</v>
      </c>
      <c r="G91" s="4"/>
    </row>
    <row r="92" spans="1:7" x14ac:dyDescent="0.25">
      <c r="A92" s="11">
        <v>79</v>
      </c>
      <c r="B92" s="34" t="s">
        <v>67</v>
      </c>
      <c r="C92" s="12" t="s">
        <v>119</v>
      </c>
      <c r="D92" s="35">
        <v>1</v>
      </c>
      <c r="E92" s="28">
        <v>710.55330000000004</v>
      </c>
      <c r="F92" s="36">
        <f t="shared" si="2"/>
        <v>690.40271896529998</v>
      </c>
      <c r="G92" s="4"/>
    </row>
    <row r="93" spans="1:7" x14ac:dyDescent="0.25">
      <c r="A93" s="11">
        <v>80</v>
      </c>
      <c r="B93" s="34" t="s">
        <v>154</v>
      </c>
      <c r="C93" s="12" t="s">
        <v>119</v>
      </c>
      <c r="D93" s="35">
        <v>1</v>
      </c>
      <c r="E93" s="28">
        <v>6232.4498333333331</v>
      </c>
      <c r="F93" s="36">
        <f t="shared" si="2"/>
        <v>6055.7037885098334</v>
      </c>
      <c r="G93" s="4"/>
    </row>
    <row r="94" spans="1:7" x14ac:dyDescent="0.25">
      <c r="A94" s="11">
        <v>81</v>
      </c>
      <c r="B94" s="40" t="s">
        <v>155</v>
      </c>
      <c r="C94" s="12" t="s">
        <v>119</v>
      </c>
      <c r="D94" s="35">
        <v>1</v>
      </c>
      <c r="E94" s="28">
        <v>3624.9783666666667</v>
      </c>
      <c r="F94" s="36">
        <f t="shared" si="2"/>
        <v>3522.1776051663669</v>
      </c>
      <c r="G94" s="4"/>
    </row>
    <row r="95" spans="1:7" x14ac:dyDescent="0.25">
      <c r="A95" s="67">
        <v>82</v>
      </c>
      <c r="B95" s="61" t="s">
        <v>156</v>
      </c>
      <c r="C95" s="58" t="s">
        <v>119</v>
      </c>
      <c r="D95" s="60">
        <v>1</v>
      </c>
      <c r="E95" s="32">
        <v>4756.6370333333334</v>
      </c>
      <c r="F95" s="68">
        <f t="shared" si="2"/>
        <v>4621.743563705033</v>
      </c>
      <c r="G95" s="4"/>
    </row>
    <row r="96" spans="1:7" x14ac:dyDescent="0.25">
      <c r="A96" s="69" t="s">
        <v>116</v>
      </c>
      <c r="B96" s="70"/>
      <c r="C96" s="70"/>
      <c r="D96" s="72"/>
      <c r="E96" s="72"/>
      <c r="F96" s="73"/>
      <c r="G96" s="4"/>
    </row>
    <row r="97" spans="1:7" x14ac:dyDescent="0.25">
      <c r="A97" s="65">
        <v>83</v>
      </c>
      <c r="B97" s="41" t="s">
        <v>68</v>
      </c>
      <c r="C97" s="13" t="s">
        <v>119</v>
      </c>
      <c r="D97" s="57">
        <v>1</v>
      </c>
      <c r="E97" s="25">
        <v>229.8342035</v>
      </c>
      <c r="F97" s="66">
        <f t="shared" si="2"/>
        <v>223.3163353229435</v>
      </c>
      <c r="G97" s="4"/>
    </row>
    <row r="98" spans="1:7" x14ac:dyDescent="0.25">
      <c r="A98" s="11">
        <v>84</v>
      </c>
      <c r="B98" s="34" t="s">
        <v>69</v>
      </c>
      <c r="C98" s="12" t="s">
        <v>119</v>
      </c>
      <c r="D98" s="35">
        <v>1</v>
      </c>
      <c r="E98" s="28">
        <v>38.298057999999997</v>
      </c>
      <c r="F98" s="36">
        <f t="shared" si="2"/>
        <v>37.211963373177994</v>
      </c>
      <c r="G98" s="4"/>
    </row>
    <row r="99" spans="1:7" x14ac:dyDescent="0.25">
      <c r="A99" s="11">
        <v>85</v>
      </c>
      <c r="B99" s="34" t="s">
        <v>70</v>
      </c>
      <c r="C99" s="12" t="s">
        <v>119</v>
      </c>
      <c r="D99" s="35">
        <v>1</v>
      </c>
      <c r="E99" s="28">
        <v>29.966722000000001</v>
      </c>
      <c r="F99" s="36">
        <f t="shared" si="2"/>
        <v>29.116895730802</v>
      </c>
      <c r="G99" s="4"/>
    </row>
    <row r="100" spans="1:7" x14ac:dyDescent="0.25">
      <c r="A100" s="11">
        <v>86</v>
      </c>
      <c r="B100" s="34" t="s">
        <v>71</v>
      </c>
      <c r="C100" s="12" t="s">
        <v>119</v>
      </c>
      <c r="D100" s="35">
        <v>1</v>
      </c>
      <c r="E100" s="28">
        <v>189</v>
      </c>
      <c r="F100" s="36">
        <f t="shared" si="2"/>
        <v>183.64014900000001</v>
      </c>
      <c r="G100" s="4"/>
    </row>
    <row r="101" spans="1:7" x14ac:dyDescent="0.25">
      <c r="A101" s="11">
        <v>87</v>
      </c>
      <c r="B101" s="34" t="s">
        <v>157</v>
      </c>
      <c r="C101" s="12" t="s">
        <v>119</v>
      </c>
      <c r="D101" s="35">
        <v>1</v>
      </c>
      <c r="E101" s="28">
        <v>77</v>
      </c>
      <c r="F101" s="36">
        <f t="shared" si="2"/>
        <v>74.816356999999996</v>
      </c>
      <c r="G101" s="4"/>
    </row>
    <row r="102" spans="1:7" x14ac:dyDescent="0.25">
      <c r="A102" s="11">
        <v>88</v>
      </c>
      <c r="B102" s="34" t="s">
        <v>72</v>
      </c>
      <c r="C102" s="12" t="s">
        <v>119</v>
      </c>
      <c r="D102" s="35">
        <v>1</v>
      </c>
      <c r="E102" s="28">
        <v>798</v>
      </c>
      <c r="F102" s="36">
        <f t="shared" si="2"/>
        <v>775.36951799999997</v>
      </c>
      <c r="G102" s="4"/>
    </row>
    <row r="103" spans="1:7" x14ac:dyDescent="0.25">
      <c r="A103" s="11">
        <v>89</v>
      </c>
      <c r="B103" s="34" t="s">
        <v>158</v>
      </c>
      <c r="C103" s="12" t="s">
        <v>119</v>
      </c>
      <c r="D103" s="35">
        <v>1</v>
      </c>
      <c r="E103" s="28">
        <v>181</v>
      </c>
      <c r="F103" s="36">
        <f t="shared" si="2"/>
        <v>175.86702099999999</v>
      </c>
      <c r="G103" s="4"/>
    </row>
    <row r="104" spans="1:7" x14ac:dyDescent="0.25">
      <c r="A104" s="11">
        <v>90</v>
      </c>
      <c r="B104" s="34" t="s">
        <v>73</v>
      </c>
      <c r="C104" s="12" t="s">
        <v>119</v>
      </c>
      <c r="D104" s="35">
        <v>1</v>
      </c>
      <c r="E104" s="28">
        <v>154.38141050000002</v>
      </c>
      <c r="F104" s="36">
        <f t="shared" si="2"/>
        <v>150.00330807963053</v>
      </c>
      <c r="G104" s="4"/>
    </row>
    <row r="105" spans="1:7" x14ac:dyDescent="0.25">
      <c r="A105" s="11">
        <v>91</v>
      </c>
      <c r="B105" s="34" t="s">
        <v>74</v>
      </c>
      <c r="C105" s="12" t="s">
        <v>132</v>
      </c>
      <c r="D105" s="35">
        <v>1</v>
      </c>
      <c r="E105" s="28">
        <v>90.008530500000006</v>
      </c>
      <c r="F105" s="36">
        <f t="shared" si="2"/>
        <v>87.455978583550504</v>
      </c>
      <c r="G105" s="4"/>
    </row>
    <row r="106" spans="1:7" x14ac:dyDescent="0.25">
      <c r="A106" s="11">
        <v>92</v>
      </c>
      <c r="B106" s="34" t="s">
        <v>75</v>
      </c>
      <c r="C106" s="12" t="s">
        <v>119</v>
      </c>
      <c r="D106" s="35">
        <v>1</v>
      </c>
      <c r="E106" s="28">
        <v>93</v>
      </c>
      <c r="F106" s="36">
        <f t="shared" si="2"/>
        <v>90.362612999999996</v>
      </c>
      <c r="G106" s="4"/>
    </row>
    <row r="107" spans="1:7" x14ac:dyDescent="0.25">
      <c r="A107" s="11">
        <v>93</v>
      </c>
      <c r="B107" s="34" t="s">
        <v>76</v>
      </c>
      <c r="C107" s="12" t="s">
        <v>132</v>
      </c>
      <c r="D107" s="37">
        <v>1</v>
      </c>
      <c r="E107" s="28">
        <v>3.75</v>
      </c>
      <c r="F107" s="36">
        <f t="shared" si="2"/>
        <v>3.6436537499999999</v>
      </c>
      <c r="G107" s="4"/>
    </row>
    <row r="108" spans="1:7" x14ac:dyDescent="0.25">
      <c r="A108" s="11">
        <v>94</v>
      </c>
      <c r="B108" s="34" t="s">
        <v>77</v>
      </c>
      <c r="C108" s="12" t="s">
        <v>119</v>
      </c>
      <c r="D108" s="37">
        <v>1</v>
      </c>
      <c r="E108" s="28">
        <v>986</v>
      </c>
      <c r="F108" s="36">
        <f t="shared" si="2"/>
        <v>958.03802599999995</v>
      </c>
      <c r="G108" s="4"/>
    </row>
    <row r="109" spans="1:7" x14ac:dyDescent="0.25">
      <c r="A109" s="11">
        <v>95</v>
      </c>
      <c r="B109" s="34" t="s">
        <v>78</v>
      </c>
      <c r="C109" s="12" t="s">
        <v>119</v>
      </c>
      <c r="D109" s="37">
        <v>1</v>
      </c>
      <c r="E109" s="28">
        <v>986</v>
      </c>
      <c r="F109" s="36">
        <f t="shared" si="2"/>
        <v>958.03802599999995</v>
      </c>
      <c r="G109" s="4"/>
    </row>
    <row r="110" spans="1:7" x14ac:dyDescent="0.25">
      <c r="A110" s="11">
        <v>96</v>
      </c>
      <c r="B110" s="34" t="s">
        <v>79</v>
      </c>
      <c r="C110" s="12" t="s">
        <v>119</v>
      </c>
      <c r="D110" s="37">
        <v>1</v>
      </c>
      <c r="E110" s="28">
        <v>64.007694000000001</v>
      </c>
      <c r="F110" s="36">
        <f t="shared" si="2"/>
        <v>62.192499805853998</v>
      </c>
      <c r="G110" s="4"/>
    </row>
    <row r="111" spans="1:7" x14ac:dyDescent="0.25">
      <c r="A111" s="11">
        <v>97</v>
      </c>
      <c r="B111" s="34" t="s">
        <v>80</v>
      </c>
      <c r="C111" s="12" t="s">
        <v>119</v>
      </c>
      <c r="D111" s="37">
        <v>1</v>
      </c>
      <c r="E111" s="28">
        <v>53.147313000000004</v>
      </c>
      <c r="F111" s="36">
        <f t="shared" si="2"/>
        <v>51.640108350633007</v>
      </c>
      <c r="G111" s="4"/>
    </row>
    <row r="112" spans="1:7" x14ac:dyDescent="0.25">
      <c r="A112" s="11">
        <v>98</v>
      </c>
      <c r="B112" s="34" t="s">
        <v>81</v>
      </c>
      <c r="C112" s="12" t="s">
        <v>119</v>
      </c>
      <c r="D112" s="37">
        <v>1</v>
      </c>
      <c r="E112" s="28">
        <v>77.17</v>
      </c>
      <c r="F112" s="36">
        <f t="shared" si="2"/>
        <v>74.981535969999996</v>
      </c>
      <c r="G112" s="4"/>
    </row>
    <row r="113" spans="1:9" x14ac:dyDescent="0.25">
      <c r="A113" s="11">
        <v>99</v>
      </c>
      <c r="B113" s="34" t="s">
        <v>159</v>
      </c>
      <c r="C113" s="12" t="s">
        <v>117</v>
      </c>
      <c r="D113" s="37">
        <v>1</v>
      </c>
      <c r="E113" s="28">
        <v>26.843077000000001</v>
      </c>
      <c r="F113" s="36">
        <f t="shared" si="2"/>
        <v>26.081834179357003</v>
      </c>
      <c r="G113" s="4"/>
    </row>
    <row r="114" spans="1:9" x14ac:dyDescent="0.25">
      <c r="A114" s="67">
        <v>100</v>
      </c>
      <c r="B114" s="59" t="s">
        <v>82</v>
      </c>
      <c r="C114" s="58" t="s">
        <v>117</v>
      </c>
      <c r="D114" s="62">
        <v>1</v>
      </c>
      <c r="E114" s="32">
        <v>19.867417</v>
      </c>
      <c r="F114" s="68">
        <f t="shared" si="2"/>
        <v>19.303996921296999</v>
      </c>
      <c r="G114" s="4"/>
    </row>
    <row r="115" spans="1:9" x14ac:dyDescent="0.25">
      <c r="A115" s="69" t="s">
        <v>122</v>
      </c>
      <c r="B115" s="70"/>
      <c r="C115" s="70"/>
      <c r="D115" s="72"/>
      <c r="E115" s="72"/>
      <c r="F115" s="73"/>
      <c r="G115" s="4"/>
    </row>
    <row r="116" spans="1:9" x14ac:dyDescent="0.25">
      <c r="A116" s="65">
        <v>101</v>
      </c>
      <c r="B116" s="41" t="s">
        <v>83</v>
      </c>
      <c r="C116" s="13" t="s">
        <v>119</v>
      </c>
      <c r="D116" s="57">
        <v>1</v>
      </c>
      <c r="E116" s="25">
        <v>1013.375</v>
      </c>
      <c r="F116" s="66">
        <f t="shared" si="2"/>
        <v>984.63669837500004</v>
      </c>
      <c r="G116" s="4"/>
    </row>
    <row r="117" spans="1:9" x14ac:dyDescent="0.25">
      <c r="A117" s="11">
        <v>102</v>
      </c>
      <c r="B117" s="34" t="s">
        <v>84</v>
      </c>
      <c r="C117" s="12" t="s">
        <v>119</v>
      </c>
      <c r="D117" s="35">
        <v>1</v>
      </c>
      <c r="E117" s="28">
        <v>1559.04</v>
      </c>
      <c r="F117" s="36">
        <f t="shared" si="2"/>
        <v>1514.82718464</v>
      </c>
      <c r="G117" s="4"/>
    </row>
    <row r="118" spans="1:9" x14ac:dyDescent="0.25">
      <c r="A118" s="11">
        <v>103</v>
      </c>
      <c r="B118" s="34" t="s">
        <v>87</v>
      </c>
      <c r="C118" s="12" t="s">
        <v>119</v>
      </c>
      <c r="D118" s="35">
        <v>1</v>
      </c>
      <c r="E118" s="28">
        <v>366.37</v>
      </c>
      <c r="F118" s="36">
        <f t="shared" si="2"/>
        <v>355.98011316999998</v>
      </c>
      <c r="G118" s="4"/>
    </row>
    <row r="119" spans="1:9" x14ac:dyDescent="0.25">
      <c r="A119" s="11">
        <v>104</v>
      </c>
      <c r="B119" s="34" t="s">
        <v>88</v>
      </c>
      <c r="C119" s="12" t="s">
        <v>119</v>
      </c>
      <c r="D119" s="35">
        <v>1</v>
      </c>
      <c r="E119" s="28">
        <v>92.240000000000009</v>
      </c>
      <c r="F119" s="36">
        <f t="shared" si="2"/>
        <v>89.624165840000003</v>
      </c>
      <c r="G119" s="4"/>
    </row>
    <row r="120" spans="1:9" x14ac:dyDescent="0.25">
      <c r="A120" s="11">
        <v>105</v>
      </c>
      <c r="B120" s="34" t="s">
        <v>89</v>
      </c>
      <c r="C120" s="12" t="s">
        <v>119</v>
      </c>
      <c r="D120" s="35">
        <v>1</v>
      </c>
      <c r="E120" s="28">
        <v>164.995</v>
      </c>
      <c r="F120" s="36">
        <f t="shared" si="2"/>
        <v>160.31590679500002</v>
      </c>
      <c r="G120" s="4"/>
    </row>
    <row r="121" spans="1:9" x14ac:dyDescent="0.25">
      <c r="A121" s="11">
        <v>106</v>
      </c>
      <c r="B121" s="34" t="s">
        <v>90</v>
      </c>
      <c r="C121" s="12" t="s">
        <v>119</v>
      </c>
      <c r="D121" s="35">
        <v>1</v>
      </c>
      <c r="E121" s="28">
        <v>1860</v>
      </c>
      <c r="F121" s="36">
        <f t="shared" si="2"/>
        <v>1807.25226</v>
      </c>
      <c r="G121" s="4"/>
    </row>
    <row r="122" spans="1:9" x14ac:dyDescent="0.25">
      <c r="A122" s="11">
        <v>107</v>
      </c>
      <c r="B122" s="34" t="s">
        <v>91</v>
      </c>
      <c r="C122" s="12" t="s">
        <v>119</v>
      </c>
      <c r="D122" s="35">
        <v>1</v>
      </c>
      <c r="E122" s="28">
        <v>71.97999999999999</v>
      </c>
      <c r="F122" s="36">
        <f t="shared" si="2"/>
        <v>69.938719179999993</v>
      </c>
      <c r="G122" s="4"/>
    </row>
    <row r="123" spans="1:9" ht="15" customHeight="1" x14ac:dyDescent="0.25">
      <c r="A123" s="11">
        <v>108</v>
      </c>
      <c r="B123" s="34" t="s">
        <v>92</v>
      </c>
      <c r="C123" s="12" t="s">
        <v>119</v>
      </c>
      <c r="D123" s="35">
        <v>1</v>
      </c>
      <c r="E123" s="28">
        <v>15.59</v>
      </c>
      <c r="F123" s="36">
        <f t="shared" si="2"/>
        <v>15.14788319</v>
      </c>
      <c r="G123" s="4"/>
    </row>
    <row r="124" spans="1:9" x14ac:dyDescent="0.25">
      <c r="A124" s="11">
        <v>109</v>
      </c>
      <c r="B124" s="34" t="s">
        <v>93</v>
      </c>
      <c r="C124" s="12" t="s">
        <v>119</v>
      </c>
      <c r="D124" s="35">
        <v>1</v>
      </c>
      <c r="E124" s="28">
        <v>123.42</v>
      </c>
      <c r="F124" s="36">
        <f t="shared" si="2"/>
        <v>119.91993222000001</v>
      </c>
      <c r="G124" s="4"/>
    </row>
    <row r="125" spans="1:9" x14ac:dyDescent="0.25">
      <c r="A125" s="11">
        <v>110</v>
      </c>
      <c r="B125" s="34" t="s">
        <v>94</v>
      </c>
      <c r="C125" s="12" t="s">
        <v>119</v>
      </c>
      <c r="D125" s="35">
        <v>1</v>
      </c>
      <c r="E125" s="28">
        <v>110.575</v>
      </c>
      <c r="F125" s="36">
        <f t="shared" si="2"/>
        <v>107.43920357500001</v>
      </c>
      <c r="G125" s="4"/>
    </row>
    <row r="126" spans="1:9" x14ac:dyDescent="0.25">
      <c r="A126" s="11">
        <v>111</v>
      </c>
      <c r="B126" s="34" t="s">
        <v>95</v>
      </c>
      <c r="C126" s="12" t="s">
        <v>119</v>
      </c>
      <c r="D126" s="35">
        <v>1</v>
      </c>
      <c r="E126" s="28">
        <v>74.84</v>
      </c>
      <c r="F126" s="36">
        <f t="shared" si="2"/>
        <v>72.717612440000011</v>
      </c>
      <c r="G126" s="4"/>
    </row>
    <row r="127" spans="1:9" x14ac:dyDescent="0.25">
      <c r="A127" s="11">
        <v>112</v>
      </c>
      <c r="B127" s="34" t="s">
        <v>96</v>
      </c>
      <c r="C127" s="12" t="s">
        <v>119</v>
      </c>
      <c r="D127" s="35">
        <v>1</v>
      </c>
      <c r="E127" s="28">
        <v>2992.5800666666669</v>
      </c>
      <c r="F127" s="36">
        <f t="shared" si="2"/>
        <v>2907.7134885560667</v>
      </c>
      <c r="G127" s="4"/>
    </row>
    <row r="128" spans="1:9" x14ac:dyDescent="0.25">
      <c r="A128" s="11">
        <v>113</v>
      </c>
      <c r="B128" s="34" t="s">
        <v>97</v>
      </c>
      <c r="C128" s="12" t="s">
        <v>119</v>
      </c>
      <c r="D128" s="35">
        <v>1</v>
      </c>
      <c r="E128" s="28">
        <v>2273.6</v>
      </c>
      <c r="F128" s="36">
        <f t="shared" si="2"/>
        <v>2209.1229776</v>
      </c>
      <c r="G128" s="4"/>
      <c r="I128" s="3" t="s">
        <v>128</v>
      </c>
    </row>
    <row r="129" spans="1:7" x14ac:dyDescent="0.25">
      <c r="A129" s="11">
        <v>114</v>
      </c>
      <c r="B129" s="34" t="s">
        <v>98</v>
      </c>
      <c r="C129" s="12" t="s">
        <v>119</v>
      </c>
      <c r="D129" s="35">
        <v>1</v>
      </c>
      <c r="E129" s="28">
        <v>1661.675</v>
      </c>
      <c r="F129" s="36">
        <f t="shared" si="2"/>
        <v>1614.551558675</v>
      </c>
      <c r="G129" s="4"/>
    </row>
    <row r="130" spans="1:7" x14ac:dyDescent="0.25">
      <c r="A130" s="11">
        <v>115</v>
      </c>
      <c r="B130" s="34" t="s">
        <v>99</v>
      </c>
      <c r="C130" s="12" t="s">
        <v>119</v>
      </c>
      <c r="D130" s="35">
        <v>1</v>
      </c>
      <c r="E130" s="28">
        <v>1286.8649460000001</v>
      </c>
      <c r="F130" s="36">
        <f t="shared" ref="F130:F146" si="3">E130-(E130*$C$2)</f>
        <v>1250.3707429963861</v>
      </c>
      <c r="G130" s="4"/>
    </row>
    <row r="131" spans="1:7" x14ac:dyDescent="0.25">
      <c r="A131" s="11">
        <v>116</v>
      </c>
      <c r="B131" s="34" t="s">
        <v>100</v>
      </c>
      <c r="C131" s="12" t="s">
        <v>119</v>
      </c>
      <c r="D131" s="35">
        <v>1</v>
      </c>
      <c r="E131" s="28">
        <v>2830</v>
      </c>
      <c r="F131" s="36">
        <f t="shared" si="3"/>
        <v>2749.7440299999998</v>
      </c>
      <c r="G131" s="4"/>
    </row>
    <row r="132" spans="1:7" x14ac:dyDescent="0.25">
      <c r="A132" s="11">
        <v>117</v>
      </c>
      <c r="B132" s="34" t="s">
        <v>101</v>
      </c>
      <c r="C132" s="12" t="s">
        <v>119</v>
      </c>
      <c r="D132" s="35">
        <v>1</v>
      </c>
      <c r="E132" s="28">
        <v>780</v>
      </c>
      <c r="F132" s="36">
        <f t="shared" si="3"/>
        <v>757.87998000000005</v>
      </c>
      <c r="G132" s="4"/>
    </row>
    <row r="133" spans="1:7" x14ac:dyDescent="0.25">
      <c r="A133" s="11">
        <v>118</v>
      </c>
      <c r="B133" s="34" t="s">
        <v>102</v>
      </c>
      <c r="C133" s="12" t="s">
        <v>119</v>
      </c>
      <c r="D133" s="35">
        <v>1</v>
      </c>
      <c r="E133" s="28">
        <v>630</v>
      </c>
      <c r="F133" s="36">
        <f t="shared" si="3"/>
        <v>612.13382999999999</v>
      </c>
      <c r="G133" s="4"/>
    </row>
    <row r="134" spans="1:7" x14ac:dyDescent="0.25">
      <c r="A134" s="11">
        <v>119</v>
      </c>
      <c r="B134" s="34" t="s">
        <v>103</v>
      </c>
      <c r="C134" s="12" t="s">
        <v>119</v>
      </c>
      <c r="D134" s="35">
        <v>1</v>
      </c>
      <c r="E134" s="28">
        <v>238</v>
      </c>
      <c r="F134" s="36">
        <f t="shared" si="3"/>
        <v>231.25055800000001</v>
      </c>
      <c r="G134" s="4"/>
    </row>
    <row r="135" spans="1:7" x14ac:dyDescent="0.25">
      <c r="A135" s="11">
        <v>120</v>
      </c>
      <c r="B135" s="34" t="s">
        <v>104</v>
      </c>
      <c r="C135" s="12" t="s">
        <v>119</v>
      </c>
      <c r="D135" s="35">
        <v>1</v>
      </c>
      <c r="E135" s="28">
        <v>75</v>
      </c>
      <c r="F135" s="36">
        <f t="shared" si="3"/>
        <v>72.873075</v>
      </c>
      <c r="G135" s="4"/>
    </row>
    <row r="136" spans="1:7" x14ac:dyDescent="0.25">
      <c r="A136" s="11">
        <v>121</v>
      </c>
      <c r="B136" s="34" t="s">
        <v>105</v>
      </c>
      <c r="C136" s="12" t="s">
        <v>119</v>
      </c>
      <c r="D136" s="35">
        <v>1</v>
      </c>
      <c r="E136" s="28">
        <v>79</v>
      </c>
      <c r="F136" s="36">
        <f t="shared" si="3"/>
        <v>76.759638999999993</v>
      </c>
      <c r="G136" s="4"/>
    </row>
    <row r="137" spans="1:7" x14ac:dyDescent="0.25">
      <c r="A137" s="11">
        <v>122</v>
      </c>
      <c r="B137" s="34" t="s">
        <v>106</v>
      </c>
      <c r="C137" s="12" t="s">
        <v>119</v>
      </c>
      <c r="D137" s="35">
        <v>1</v>
      </c>
      <c r="E137" s="28">
        <v>237</v>
      </c>
      <c r="F137" s="36">
        <f t="shared" si="3"/>
        <v>230.27891700000001</v>
      </c>
      <c r="G137" s="4"/>
    </row>
    <row r="138" spans="1:7" x14ac:dyDescent="0.25">
      <c r="A138" s="11">
        <v>123</v>
      </c>
      <c r="B138" s="34" t="s">
        <v>107</v>
      </c>
      <c r="C138" s="12" t="s">
        <v>119</v>
      </c>
      <c r="D138" s="35">
        <v>1</v>
      </c>
      <c r="E138" s="28">
        <v>175.5</v>
      </c>
      <c r="F138" s="36">
        <f t="shared" si="3"/>
        <v>170.52299550000001</v>
      </c>
      <c r="G138" s="4"/>
    </row>
    <row r="139" spans="1:7" x14ac:dyDescent="0.25">
      <c r="A139" s="67">
        <v>124</v>
      </c>
      <c r="B139" s="59" t="s">
        <v>108</v>
      </c>
      <c r="C139" s="58" t="s">
        <v>119</v>
      </c>
      <c r="D139" s="60">
        <v>1</v>
      </c>
      <c r="E139" s="32">
        <v>78</v>
      </c>
      <c r="F139" s="68">
        <f t="shared" si="3"/>
        <v>75.787998000000002</v>
      </c>
      <c r="G139" s="4"/>
    </row>
    <row r="140" spans="1:7" x14ac:dyDescent="0.25">
      <c r="A140" s="69" t="s">
        <v>115</v>
      </c>
      <c r="B140" s="70"/>
      <c r="C140" s="70"/>
      <c r="D140" s="72"/>
      <c r="E140" s="72"/>
      <c r="F140" s="73"/>
      <c r="G140" s="4"/>
    </row>
    <row r="141" spans="1:7" x14ac:dyDescent="0.25">
      <c r="A141" s="65">
        <v>125</v>
      </c>
      <c r="B141" s="41" t="s">
        <v>109</v>
      </c>
      <c r="C141" s="24" t="s">
        <v>119</v>
      </c>
      <c r="D141" s="57">
        <v>1</v>
      </c>
      <c r="E141" s="25">
        <v>279.73500000000001</v>
      </c>
      <c r="F141" s="66">
        <f t="shared" si="3"/>
        <v>271.80199513500003</v>
      </c>
      <c r="G141" s="4"/>
    </row>
    <row r="142" spans="1:7" x14ac:dyDescent="0.25">
      <c r="A142" s="11">
        <v>126</v>
      </c>
      <c r="B142" s="34" t="s">
        <v>110</v>
      </c>
      <c r="C142" s="14" t="s">
        <v>119</v>
      </c>
      <c r="D142" s="35">
        <v>1</v>
      </c>
      <c r="E142" s="28">
        <v>61.745000000000005</v>
      </c>
      <c r="F142" s="36">
        <f t="shared" si="3"/>
        <v>59.993973545000003</v>
      </c>
      <c r="G142" s="4"/>
    </row>
    <row r="143" spans="1:7" x14ac:dyDescent="0.25">
      <c r="A143" s="11">
        <v>127</v>
      </c>
      <c r="B143" s="34" t="s">
        <v>111</v>
      </c>
      <c r="C143" s="14" t="s">
        <v>119</v>
      </c>
      <c r="D143" s="35">
        <v>1</v>
      </c>
      <c r="E143" s="28">
        <v>35.325000000000003</v>
      </c>
      <c r="F143" s="36">
        <f t="shared" si="3"/>
        <v>34.323218325000006</v>
      </c>
      <c r="G143" s="4"/>
    </row>
    <row r="144" spans="1:7" x14ac:dyDescent="0.25">
      <c r="A144" s="11">
        <v>128</v>
      </c>
      <c r="B144" s="34" t="s">
        <v>112</v>
      </c>
      <c r="C144" s="14" t="s">
        <v>119</v>
      </c>
      <c r="D144" s="35">
        <v>1</v>
      </c>
      <c r="E144" s="28">
        <v>24.634999999999998</v>
      </c>
      <c r="F144" s="36">
        <f t="shared" si="3"/>
        <v>23.936376034999999</v>
      </c>
      <c r="G144" s="4"/>
    </row>
    <row r="145" spans="1:7" x14ac:dyDescent="0.25">
      <c r="A145" s="11">
        <v>129</v>
      </c>
      <c r="B145" s="34" t="s">
        <v>113</v>
      </c>
      <c r="C145" s="14" t="s">
        <v>119</v>
      </c>
      <c r="D145" s="35">
        <v>1</v>
      </c>
      <c r="E145" s="28">
        <v>394.77</v>
      </c>
      <c r="F145" s="36">
        <f t="shared" si="3"/>
        <v>383.57471756999996</v>
      </c>
      <c r="G145" s="4"/>
    </row>
    <row r="146" spans="1:7" ht="15.75" thickBot="1" x14ac:dyDescent="0.3">
      <c r="A146" s="15">
        <v>130</v>
      </c>
      <c r="B146" s="42" t="s">
        <v>114</v>
      </c>
      <c r="C146" s="16" t="s">
        <v>119</v>
      </c>
      <c r="D146" s="43">
        <v>1</v>
      </c>
      <c r="E146" s="44">
        <v>2110.7748333333334</v>
      </c>
      <c r="F146" s="45">
        <f t="shared" si="3"/>
        <v>2050.9153698348332</v>
      </c>
      <c r="G146" s="4"/>
    </row>
    <row r="147" spans="1:7" x14ac:dyDescent="0.25">
      <c r="A147" s="5"/>
      <c r="B147" s="5"/>
      <c r="C147" s="5"/>
      <c r="D147" s="5"/>
      <c r="E147" s="5"/>
      <c r="F147" s="8"/>
      <c r="G147" s="4"/>
    </row>
    <row r="148" spans="1:7" x14ac:dyDescent="0.25">
      <c r="A148" s="5"/>
      <c r="B148" s="5"/>
      <c r="C148" s="5"/>
      <c r="D148" s="5"/>
      <c r="E148" s="5"/>
      <c r="F148" s="8"/>
    </row>
    <row r="149" spans="1:7" x14ac:dyDescent="0.25">
      <c r="A149" s="5"/>
      <c r="B149" s="5"/>
      <c r="C149" s="5"/>
      <c r="D149" s="5"/>
      <c r="E149" s="5"/>
      <c r="F149" s="8"/>
    </row>
    <row r="150" spans="1:7" x14ac:dyDescent="0.25">
      <c r="F150" s="8"/>
    </row>
  </sheetData>
  <sheetProtection selectLockedCells="1"/>
  <mergeCells count="8">
    <mergeCell ref="A140:C140"/>
    <mergeCell ref="A1:F1"/>
    <mergeCell ref="A11:C11"/>
    <mergeCell ref="A24:C24"/>
    <mergeCell ref="A44:C44"/>
    <mergeCell ref="A96:C96"/>
    <mergeCell ref="A115:C115"/>
    <mergeCell ref="D2:F2"/>
  </mergeCells>
  <printOptions verticalCentered="1"/>
  <pageMargins left="0.59055118110236227" right="0.59055118110236227" top="0.59055118110236227" bottom="0.59055118110236227" header="0" footer="0"/>
  <pageSetup paperSize="9" scale="70" firstPageNumber="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</dc:creator>
  <cp:lastModifiedBy>THIEGO RIPPEL PINHEIRO</cp:lastModifiedBy>
  <cp:revision>0</cp:revision>
  <cp:lastPrinted>2018-07-23T15:30:36Z</cp:lastPrinted>
  <dcterms:created xsi:type="dcterms:W3CDTF">2011-12-15T10:10:51Z</dcterms:created>
  <dcterms:modified xsi:type="dcterms:W3CDTF">2018-07-23T15:45:40Z</dcterms:modified>
</cp:coreProperties>
</file>